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2735" windowWidth="20115" windowHeight="7575" tabRatio="939"/>
  </bookViews>
  <sheets>
    <sheet name="YTD 2019" sheetId="5" r:id="rId1"/>
    <sheet name="ITD Q4 2018" sheetId="71" state="hidden" r:id="rId2"/>
    <sheet name="ITD Q3 2018" sheetId="54" state="hidden" r:id="rId3"/>
    <sheet name="ITD Q2 2018" sheetId="60" state="hidden" r:id="rId4"/>
    <sheet name="ITD Q1 2018" sheetId="57" state="hidden" r:id="rId5"/>
    <sheet name="ITD Q4 2017" sheetId="48" state="hidden" r:id="rId6"/>
    <sheet name="Q4 2017" sheetId="66" state="hidden" r:id="rId7"/>
    <sheet name="YTD 2018" sheetId="73" state="hidden" r:id="rId8"/>
    <sheet name="YTD 2017" sheetId="65" state="hidden" r:id="rId9"/>
    <sheet name="TB 12-31-18" sheetId="74" state="hidden" r:id="rId10"/>
    <sheet name="TB 09-30-18" sheetId="70" state="hidden" r:id="rId11"/>
    <sheet name="TB 06-30-18" sheetId="68" state="hidden" r:id="rId12"/>
    <sheet name="TB 03-31-18" sheetId="67" state="hidden" r:id="rId13"/>
    <sheet name="TB 12-31-17" sheetId="64" state="hidden" r:id="rId14"/>
    <sheet name="TB 09-30-17" sheetId="61" state="hidden" r:id="rId15"/>
    <sheet name="TB 06-30-17" sheetId="58" state="hidden" r:id="rId16"/>
    <sheet name="TB 03-31-17" sheetId="55" state="hidden" r:id="rId17"/>
    <sheet name="TB 12-31-16" sheetId="18" state="hidden" r:id="rId18"/>
    <sheet name="ITD Q4 2015" sheetId="32" state="hidden" r:id="rId19"/>
    <sheet name="ITD Q4 2016" sheetId="63" state="hidden" r:id="rId20"/>
    <sheet name="YTD 2015" sheetId="34" state="hidden" r:id="rId21"/>
    <sheet name="YTD 2016" sheetId="51" state="hidden" r:id="rId22"/>
    <sheet name="Q4 2016" sheetId="50" state="hidden" r:id="rId23"/>
  </sheets>
  <externalReferences>
    <externalReference r:id="rId24"/>
    <externalReference r:id="rId25"/>
  </externalReferences>
  <definedNames>
    <definedName name="_xlnm._FilterDatabase" localSheetId="17" hidden="1">'TB 12-31-16'!$A$5:$N$164</definedName>
    <definedName name="_xlnm.Print_Area" localSheetId="0">'YTD 2019'!$A$1:$L$74</definedName>
  </definedNames>
  <calcPr calcId="145621"/>
</workbook>
</file>

<file path=xl/calcChain.xml><?xml version="1.0" encoding="utf-8"?>
<calcChain xmlns="http://schemas.openxmlformats.org/spreadsheetml/2006/main">
  <c r="Q175" i="74" l="1"/>
  <c r="Q174" i="74"/>
  <c r="Q176" i="74" l="1"/>
  <c r="Q177" i="74" s="1"/>
  <c r="O19" i="73"/>
  <c r="P61" i="54" l="1"/>
  <c r="P10" i="60"/>
  <c r="P61" i="60"/>
  <c r="C24" i="66" l="1"/>
  <c r="N61" i="65"/>
  <c r="N60" i="65"/>
  <c r="N59" i="65"/>
  <c r="N40" i="65"/>
  <c r="N39" i="65"/>
  <c r="N38" i="65"/>
  <c r="N37" i="65"/>
  <c r="N36" i="65"/>
  <c r="N35" i="65"/>
  <c r="N34" i="65"/>
  <c r="N29" i="65"/>
  <c r="N28" i="65"/>
  <c r="N25" i="65"/>
  <c r="N24" i="65"/>
  <c r="N23" i="65"/>
  <c r="N22" i="65"/>
  <c r="N21" i="65"/>
  <c r="N15" i="65"/>
  <c r="O19" i="65" l="1"/>
  <c r="M75" i="66" l="1"/>
  <c r="U157" i="64" l="1"/>
  <c r="G3" i="64"/>
  <c r="I2" i="64"/>
  <c r="H2" i="64"/>
  <c r="G2" i="64"/>
  <c r="P47" i="60" l="1"/>
  <c r="P24" i="60" l="1"/>
  <c r="P47" i="54"/>
  <c r="M61" i="51" l="1"/>
  <c r="M60" i="51"/>
  <c r="M59" i="51"/>
  <c r="M56" i="51"/>
  <c r="M55" i="51"/>
  <c r="M49" i="51"/>
  <c r="M48" i="51"/>
  <c r="M47" i="51"/>
  <c r="M46" i="51"/>
  <c r="M45" i="51"/>
  <c r="M44" i="51"/>
  <c r="M43" i="51"/>
  <c r="M40" i="51"/>
  <c r="M39" i="51"/>
  <c r="M38" i="51"/>
  <c r="M37" i="51"/>
  <c r="M36" i="51"/>
  <c r="M35" i="51"/>
  <c r="M34" i="51"/>
  <c r="M29" i="51"/>
  <c r="M28" i="51"/>
  <c r="M27" i="51"/>
  <c r="M26" i="51"/>
  <c r="M25" i="51"/>
  <c r="M24" i="51"/>
  <c r="M23" i="51"/>
  <c r="M22" i="51"/>
  <c r="M21" i="51"/>
  <c r="M20" i="51"/>
  <c r="M19" i="51"/>
  <c r="M15" i="51"/>
  <c r="M14" i="51"/>
  <c r="M13" i="51"/>
  <c r="M12" i="51"/>
  <c r="M11" i="51"/>
  <c r="M10" i="51"/>
  <c r="L74" i="50"/>
  <c r="M53" i="50"/>
  <c r="C25" i="50"/>
  <c r="N19" i="51" l="1"/>
  <c r="P39" i="54" l="1"/>
  <c r="P38" i="54"/>
  <c r="P37" i="54" l="1"/>
  <c r="P36" i="54"/>
  <c r="P33" i="54"/>
  <c r="P11" i="54" l="1"/>
  <c r="P22" i="60"/>
  <c r="P24" i="54"/>
  <c r="P34" i="54"/>
  <c r="P10" i="54"/>
  <c r="P20" i="54"/>
  <c r="P19" i="54" l="1"/>
  <c r="P21" i="54"/>
  <c r="P33" i="60"/>
  <c r="P22" i="54"/>
  <c r="P21" i="60" l="1"/>
  <c r="P20" i="60"/>
  <c r="P19" i="60"/>
  <c r="P11" i="60"/>
  <c r="P26" i="54" l="1"/>
  <c r="P23" i="54" l="1"/>
  <c r="P23" i="60"/>
  <c r="P26" i="60"/>
  <c r="P35" i="54"/>
  <c r="P25" i="54" l="1"/>
  <c r="P25" i="60" l="1"/>
  <c r="P39" i="60" l="1"/>
  <c r="P38" i="60" l="1"/>
  <c r="P37" i="60" l="1"/>
  <c r="P35" i="60"/>
  <c r="P14" i="54" l="1"/>
  <c r="P13" i="54"/>
  <c r="P46" i="54"/>
  <c r="P27" i="54"/>
  <c r="P45" i="54"/>
  <c r="P46" i="60" l="1"/>
  <c r="P12" i="54"/>
  <c r="P27" i="60" l="1"/>
  <c r="P45" i="60"/>
  <c r="P14" i="60"/>
  <c r="P15" i="54"/>
  <c r="P13" i="60"/>
  <c r="P12" i="60"/>
  <c r="P36" i="60" l="1"/>
  <c r="P34" i="60" l="1"/>
  <c r="P15" i="60" l="1"/>
  <c r="P28" i="60" l="1"/>
  <c r="P29" i="60" l="1"/>
  <c r="M63" i="32" l="1"/>
  <c r="L63" i="32"/>
  <c r="K63" i="32"/>
  <c r="J63" i="32"/>
  <c r="I63" i="32"/>
  <c r="N19" i="34" l="1"/>
  <c r="H62" i="32" l="1"/>
  <c r="O65" i="32"/>
  <c r="P28" i="54" l="1"/>
  <c r="P29" i="54" l="1"/>
</calcChain>
</file>

<file path=xl/comments1.xml><?xml version="1.0" encoding="utf-8"?>
<comments xmlns="http://schemas.openxmlformats.org/spreadsheetml/2006/main">
  <authors>
    <author>William Ferris</author>
  </authors>
  <commentList>
    <comment ref="N14" authorId="0">
      <text>
        <r>
          <rPr>
            <b/>
            <sz val="9"/>
            <color indexed="81"/>
            <rFont val="Tahoma"/>
            <family val="2"/>
          </rPr>
          <t>William Ferris:</t>
        </r>
        <r>
          <rPr>
            <sz val="9"/>
            <color indexed="81"/>
            <rFont val="Tahoma"/>
            <family val="2"/>
          </rPr>
          <t xml:space="preserve">
policy installment fees</t>
        </r>
      </text>
    </comment>
  </commentList>
</comments>
</file>

<file path=xl/comments2.xml><?xml version="1.0" encoding="utf-8"?>
<comments xmlns="http://schemas.openxmlformats.org/spreadsheetml/2006/main">
  <authors>
    <author>William Ferris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William Ferris:</t>
        </r>
        <r>
          <rPr>
            <sz val="9"/>
            <color indexed="81"/>
            <rFont val="Tahoma"/>
            <family val="2"/>
          </rPr>
          <t xml:space="preserve">
Exhibit 3C at Year-end</t>
        </r>
      </text>
    </comment>
  </commentList>
</comments>
</file>

<file path=xl/comments3.xml><?xml version="1.0" encoding="utf-8"?>
<comments xmlns="http://schemas.openxmlformats.org/spreadsheetml/2006/main">
  <authors>
    <author>William Ferris</author>
  </authors>
  <commentList>
    <comment ref="D59" authorId="0">
      <text>
        <r>
          <rPr>
            <b/>
            <sz val="9"/>
            <color indexed="81"/>
            <rFont val="Tahoma"/>
            <family val="2"/>
          </rPr>
          <t>William Ferris:</t>
        </r>
        <r>
          <rPr>
            <sz val="9"/>
            <color indexed="81"/>
            <rFont val="Tahoma"/>
            <family val="2"/>
          </rPr>
          <t xml:space="preserve">
tb #190</t>
        </r>
      </text>
    </comment>
  </commentList>
</comments>
</file>

<file path=xl/comments4.xml><?xml version="1.0" encoding="utf-8"?>
<comments xmlns="http://schemas.openxmlformats.org/spreadsheetml/2006/main">
  <authors>
    <author>William Ferris</author>
  </authors>
  <commentList>
    <comment ref="M15" authorId="0">
      <text>
        <r>
          <rPr>
            <b/>
            <sz val="9"/>
            <color indexed="81"/>
            <rFont val="Tahoma"/>
            <family val="2"/>
          </rPr>
          <t>William Ferris:</t>
        </r>
        <r>
          <rPr>
            <sz val="9"/>
            <color indexed="81"/>
            <rFont val="Tahoma"/>
            <family val="2"/>
          </rPr>
          <t xml:space="preserve">
policy installment fees</t>
        </r>
      </text>
    </comment>
  </commentList>
</comments>
</file>

<file path=xl/sharedStrings.xml><?xml version="1.0" encoding="utf-8"?>
<sst xmlns="http://schemas.openxmlformats.org/spreadsheetml/2006/main" count="10403" uniqueCount="652">
  <si>
    <t>(ITEMS 16, 29, 34 &amp; 35)</t>
  </si>
  <si>
    <t>ASSESSMENT OR (DISTRIBUTION)</t>
  </si>
  <si>
    <t>SURPLUS ADJUSTMENT (TAXES RECOVERABLE)</t>
  </si>
  <si>
    <t>NET OTHER CHANGES (ITEMS 30 - 33)</t>
  </si>
  <si>
    <t xml:space="preserve">ASSETS NOT ADMITTED </t>
  </si>
  <si>
    <t>ADD (CURRENT PERIOD)</t>
  </si>
  <si>
    <t>DEDUCT (PRIOR PERIOD)</t>
  </si>
  <si>
    <t>OTHER CHANGES</t>
  </si>
  <si>
    <t>NET RES. CHANGE (ITEMS 17 - 28)</t>
  </si>
  <si>
    <t xml:space="preserve">INTEREST ACCRUED </t>
  </si>
  <si>
    <t xml:space="preserve">N.Y.C. UNINCORP. BUSINESS TAXES </t>
  </si>
  <si>
    <t>CEDED UNEARNED PREMIUMS</t>
  </si>
  <si>
    <t>26A</t>
  </si>
  <si>
    <t>UNEARNED PREMIUMS</t>
  </si>
  <si>
    <t xml:space="preserve">UNPAID OPERATING EXPENSES </t>
  </si>
  <si>
    <t xml:space="preserve">UNPAID LOSS ADJ. EXPENSES </t>
  </si>
  <si>
    <t xml:space="preserve">UNPAID LOSSES </t>
  </si>
  <si>
    <t>ADD (PRIOR PERIOD)</t>
  </si>
  <si>
    <t>20A</t>
  </si>
  <si>
    <t>DEDUCT (CURRENT PERIOD)</t>
  </si>
  <si>
    <t>RESERVES</t>
  </si>
  <si>
    <t>NET CASH CHANGE (ITEMS 5 &amp; 15)</t>
  </si>
  <si>
    <t>TOTAL EXPENSES PAID ((ITEMS 6 - 14)</t>
  </si>
  <si>
    <t xml:space="preserve">SPECIAL DISTRIBUTION </t>
  </si>
  <si>
    <t>GRANT PROGRAM</t>
  </si>
  <si>
    <t>PREMIUM BAL. CHARGED-OFF</t>
  </si>
  <si>
    <t xml:space="preserve">N.Y.C. UNICORP. BUSINESS TAXES </t>
  </si>
  <si>
    <t xml:space="preserve">PREMIUM TAXES </t>
  </si>
  <si>
    <t>OPERATING EXPENSES</t>
  </si>
  <si>
    <t xml:space="preserve">COMMISSIONS </t>
  </si>
  <si>
    <t xml:space="preserve">LOSS ADJUSTMENT EXPENSES </t>
  </si>
  <si>
    <t xml:space="preserve">LOSSES </t>
  </si>
  <si>
    <t>EXPENSES PAID</t>
  </si>
  <si>
    <t>TOTAL INCOME (ITEMS 1 - 4)</t>
  </si>
  <si>
    <t xml:space="preserve">OTHER FEES &amp; SERVICES </t>
  </si>
  <si>
    <t xml:space="preserve">BOND AMORTIZATION </t>
  </si>
  <si>
    <t xml:space="preserve">INTEREST RECEIVED </t>
  </si>
  <si>
    <t xml:space="preserve">CEDED PREMIUMS WRITTEN </t>
  </si>
  <si>
    <t>1A</t>
  </si>
  <si>
    <t xml:space="preserve">PREMIUMS WRITTEN </t>
  </si>
  <si>
    <t xml:space="preserve">INCOME RECEIVED </t>
  </si>
  <si>
    <t>NOTES</t>
  </si>
  <si>
    <t>TOTAL</t>
  </si>
  <si>
    <t xml:space="preserve">DESCRIPTION </t>
  </si>
  <si>
    <t xml:space="preserve">LINE </t>
  </si>
  <si>
    <t xml:space="preserve">                    MEMBERS' ACCOUNT</t>
  </si>
  <si>
    <t xml:space="preserve">NEW YORK PROPERTY INSURANCE UNDERWRITING ASSOCIATION </t>
  </si>
  <si>
    <t>EXHIBIT 3A</t>
  </si>
  <si>
    <t>25A</t>
  </si>
  <si>
    <t>CHANGE IN MEMBERS' EQUITY - OPEN POLICY YEARS</t>
  </si>
  <si>
    <t xml:space="preserve">TOTAL CHANGE IN MEMBERS' EQUITY </t>
  </si>
  <si>
    <t>CHANGE IN MEMBERS' EQUITY - CLOSED POLICY YEARS 2006</t>
  </si>
  <si>
    <t>CHANGE IN MEMBERS' EQUITY - CLOSED POLICY YEARS 2007</t>
  </si>
  <si>
    <t>CHANGE IN PENSION &amp; POSTRETIREMENT LIABILITY</t>
  </si>
  <si>
    <t>CLOSED</t>
  </si>
  <si>
    <t>Q3</t>
  </si>
  <si>
    <t>Q4</t>
  </si>
  <si>
    <t>CORRECTION OF ERROR (DEPRECIATION)</t>
  </si>
  <si>
    <t>EXHIBIT 3B</t>
  </si>
  <si>
    <t>NET RES. CHANGE (ITEMS 17 - 22)</t>
  </si>
  <si>
    <t>MEMBERS' EQUITY (BEFORE ASSESSMENT)</t>
  </si>
  <si>
    <t xml:space="preserve">CHANGE IN MEMBERS' EQUITY - OPEN POLICY YEARS </t>
  </si>
  <si>
    <t>CHANGE IN MEMBERS' EQUITY - CLOSED PY 2006</t>
  </si>
  <si>
    <t>CHANGE IN MEMBERS' EQUITY - CLOSED PY 2007</t>
  </si>
  <si>
    <t>NET OTHER CHANGES (ITEMS 24 - 25A)</t>
  </si>
  <si>
    <t>Q2</t>
  </si>
  <si>
    <t>Q1</t>
  </si>
  <si>
    <t>EXHIBIT 3C</t>
  </si>
  <si>
    <t>March</t>
  </si>
  <si>
    <t>*</t>
  </si>
  <si>
    <t>*should match members' equity on balance sheet</t>
  </si>
  <si>
    <t>4b 17</t>
  </si>
  <si>
    <t>4c 15</t>
  </si>
  <si>
    <t>4c 22</t>
  </si>
  <si>
    <t>4a 33,34,35</t>
  </si>
  <si>
    <t>4a 36</t>
  </si>
  <si>
    <t>POLICY YEAR 2015</t>
  </si>
  <si>
    <t>POLICY YEAR 2014</t>
  </si>
  <si>
    <t>POLICY YEAR 2013</t>
  </si>
  <si>
    <t>POLICY YEAR 2012</t>
  </si>
  <si>
    <t>POLICY YEAR 2010</t>
  </si>
  <si>
    <t>POLICY YEAR 2011</t>
  </si>
  <si>
    <t>SETTLED POLICY YEARS 1969-2005</t>
  </si>
  <si>
    <t>MEMBERS' ACCOUNT</t>
  </si>
  <si>
    <t>Prepared By</t>
  </si>
  <si>
    <t>Date</t>
  </si>
  <si>
    <t>Reviewed By</t>
  </si>
  <si>
    <t>ok</t>
  </si>
  <si>
    <t>CHANGE IN MEMBERS' EQUITY - CLOSED POLICY YEARS 2008</t>
  </si>
  <si>
    <t>CHANGE IN MEMBERS' EQUITY - CLOSED POLICY YEARS 2009</t>
  </si>
  <si>
    <t>CLOSED POLICY YEARS
2006-2009</t>
  </si>
  <si>
    <t>(ITEMS 16, 23, 26 &amp; 28)</t>
  </si>
  <si>
    <t>CHANGE IN MEMBERS' EQUITY - CLOSED PY 2008</t>
  </si>
  <si>
    <t>CLOSED POLICY YEARS 
2006-2009</t>
  </si>
  <si>
    <t>CHANGE IN MEMBERS' EQUITY - CLOSED PY 2009</t>
  </si>
  <si>
    <t>4b 23</t>
  </si>
  <si>
    <t>FOR THE CALENDAR YEAR ENDING DECEMBER 31, 2015</t>
  </si>
  <si>
    <t>from q4 '14</t>
  </si>
  <si>
    <t>?</t>
  </si>
  <si>
    <t xml:space="preserve"> FROM INCEPTION TO DATE AT DECEMBER 31, 2015</t>
  </si>
  <si>
    <t>POLICY YEAR 2016</t>
  </si>
  <si>
    <t>New York Property Insurance Underwriting Association</t>
  </si>
  <si>
    <t>Standard Trial Balance</t>
  </si>
  <si>
    <t>Account #</t>
  </si>
  <si>
    <t>Sub Account</t>
  </si>
  <si>
    <t>Description</t>
  </si>
  <si>
    <t>January</t>
  </si>
  <si>
    <t>February</t>
  </si>
  <si>
    <t>Cash - M &amp; T Operating (6457)</t>
  </si>
  <si>
    <t>Cash -Prem &amp; Exp ZBA (7778)</t>
  </si>
  <si>
    <t>Cash - M&amp;T Claims ZBA (7786)</t>
  </si>
  <si>
    <t>Cash - M&amp;T Collateral (1538)</t>
  </si>
  <si>
    <t>Cash - M&amp;T Assessment (1546)</t>
  </si>
  <si>
    <t>Cash - Prior Bal (Closed)</t>
  </si>
  <si>
    <t>Petty Cash - NYC</t>
  </si>
  <si>
    <t>Petty Cash - Wappinger Falls</t>
  </si>
  <si>
    <t>Short-term Investments</t>
  </si>
  <si>
    <t>CSHCLR</t>
  </si>
  <si>
    <t>Cash Clearing Account</t>
  </si>
  <si>
    <t>ZBACLR</t>
  </si>
  <si>
    <t>ZBA Clearing Account</t>
  </si>
  <si>
    <t>Long-term Investments</t>
  </si>
  <si>
    <t>Accounts Receivable</t>
  </si>
  <si>
    <t>C-MAP Premiums Receivable</t>
  </si>
  <si>
    <t>Policy Year Close Receivable</t>
  </si>
  <si>
    <t>Reinsurance Receivable</t>
  </si>
  <si>
    <t>A/R Deposits Clearing</t>
  </si>
  <si>
    <t>Software - Operating</t>
  </si>
  <si>
    <t>Software - Operating - A/D</t>
  </si>
  <si>
    <t>Software - Operating - CIP</t>
  </si>
  <si>
    <t>Software - Non-Operating</t>
  </si>
  <si>
    <t>Software - Non-Operating A/D</t>
  </si>
  <si>
    <t>Software - Non-Operating - CIP</t>
  </si>
  <si>
    <t>Equipment</t>
  </si>
  <si>
    <t>Equipment - A/D</t>
  </si>
  <si>
    <t>Equipment - CIP</t>
  </si>
  <si>
    <t>Leasehold Improvements</t>
  </si>
  <si>
    <t>Leasehold Improvements - A/D</t>
  </si>
  <si>
    <t>Leasehold Improvements - CIP</t>
  </si>
  <si>
    <t>Vehicles</t>
  </si>
  <si>
    <t>Vehicles - A/D</t>
  </si>
  <si>
    <t>Fixed Asset Contra Account</t>
  </si>
  <si>
    <t>Accrued Interest Receivable</t>
  </si>
  <si>
    <t>Taxes Payable</t>
  </si>
  <si>
    <t>Prepaid Pension Contribution</t>
  </si>
  <si>
    <t>Over-funded Plan Asset</t>
  </si>
  <si>
    <t>Prepaid Expenses</t>
  </si>
  <si>
    <t>Other Assets</t>
  </si>
  <si>
    <t>Investment - Unsettled</t>
  </si>
  <si>
    <t>Deposits on Binder</t>
  </si>
  <si>
    <t>Non-Admitted Assets</t>
  </si>
  <si>
    <t>Unearned Premium Revenue</t>
  </si>
  <si>
    <t>Unpaid Losses - Case Reserves</t>
  </si>
  <si>
    <t>Unpaid Losses - IBNR</t>
  </si>
  <si>
    <t>Unpaid LAE</t>
  </si>
  <si>
    <t>Post-Retirement Benefit Rsrv.</t>
  </si>
  <si>
    <t>Accrued Expenses</t>
  </si>
  <si>
    <t>Advanced Premiums Paid</t>
  </si>
  <si>
    <t>Premium Taxes Payable</t>
  </si>
  <si>
    <t>Return Premiums</t>
  </si>
  <si>
    <t>Ceded Reins Premiums Payable</t>
  </si>
  <si>
    <t>Deferred Rent</t>
  </si>
  <si>
    <t>Deferred Rent - LHI</t>
  </si>
  <si>
    <t>Amounts W/H Account of Others</t>
  </si>
  <si>
    <t>Fire Insurance Fee</t>
  </si>
  <si>
    <t>Cash Advances</t>
  </si>
  <si>
    <t>Policy year Closeout Payable</t>
  </si>
  <si>
    <t>Accounts Payable (Invoices)</t>
  </si>
  <si>
    <t>Accrued Unpaid Invoices</t>
  </si>
  <si>
    <t>Escheatment Liability</t>
  </si>
  <si>
    <t>SALCON</t>
  </si>
  <si>
    <t>Clearing - Salary Control</t>
  </si>
  <si>
    <t>401CON</t>
  </si>
  <si>
    <t>Clearing - 401k Control</t>
  </si>
  <si>
    <t>CLMIND</t>
  </si>
  <si>
    <t>Clearing - Indemnity Claims</t>
  </si>
  <si>
    <t>CLMEXP</t>
  </si>
  <si>
    <t>Clearing - Claims Expenses</t>
  </si>
  <si>
    <t>PREMRF</t>
  </si>
  <si>
    <t>Clearing - Premium Refunds</t>
  </si>
  <si>
    <t>PRDCOM</t>
  </si>
  <si>
    <t>Clearing - Producer Commissions</t>
  </si>
  <si>
    <t>Members' Equity</t>
  </si>
  <si>
    <t>ME001</t>
  </si>
  <si>
    <t>Policy Year Closeout Adj</t>
  </si>
  <si>
    <t>ME002</t>
  </si>
  <si>
    <t>Surplus Adjustment</t>
  </si>
  <si>
    <t>ME003</t>
  </si>
  <si>
    <t>Change in - Post Retirement</t>
  </si>
  <si>
    <t>ME004</t>
  </si>
  <si>
    <t>C/I - Non-Admitted Assets</t>
  </si>
  <si>
    <t>Direct Premiums Written</t>
  </si>
  <si>
    <t>Ceded Premiums Written</t>
  </si>
  <si>
    <t>UP001</t>
  </si>
  <si>
    <t>Change in - Unearned (Direct)</t>
  </si>
  <si>
    <t>UP002</t>
  </si>
  <si>
    <t>Change in - Unearned (Advance)</t>
  </si>
  <si>
    <t>Change in - Unearned (Ceded)</t>
  </si>
  <si>
    <t>LI001</t>
  </si>
  <si>
    <t>Net Losses - Paid</t>
  </si>
  <si>
    <t>LI002</t>
  </si>
  <si>
    <t>Net Losses - C/I Reserve</t>
  </si>
  <si>
    <t>LI003</t>
  </si>
  <si>
    <t>Net Losses - C/I IBNR</t>
  </si>
  <si>
    <t>LAE001</t>
  </si>
  <si>
    <t>Loss Expense - Allocated</t>
  </si>
  <si>
    <t>LAE002</t>
  </si>
  <si>
    <t>Loss Expense - Unallocated</t>
  </si>
  <si>
    <t>LAE003</t>
  </si>
  <si>
    <t>Loss Expense - C/I Reserve</t>
  </si>
  <si>
    <t>LAE004</t>
  </si>
  <si>
    <t>Loss Expense - Refunds</t>
  </si>
  <si>
    <t>COM001</t>
  </si>
  <si>
    <t>Commissions - Paid</t>
  </si>
  <si>
    <t>COM002</t>
  </si>
  <si>
    <t>Commissions - Ceded</t>
  </si>
  <si>
    <t>CED001</t>
  </si>
  <si>
    <t>Ceded Reinsurance</t>
  </si>
  <si>
    <t>TPA001</t>
  </si>
  <si>
    <t>TPA Fees - Allocated</t>
  </si>
  <si>
    <t>TPA Fees</t>
  </si>
  <si>
    <t>TPA002</t>
  </si>
  <si>
    <t>TPA Fees - Unallocated</t>
  </si>
  <si>
    <t>TPA003</t>
  </si>
  <si>
    <t>TPA Fees - CAT Drill</t>
  </si>
  <si>
    <t>SAL001</t>
  </si>
  <si>
    <t>Salaries</t>
  </si>
  <si>
    <t>SAL002</t>
  </si>
  <si>
    <t>Bonus</t>
  </si>
  <si>
    <t>SAL003</t>
  </si>
  <si>
    <t>Temporary Help</t>
  </si>
  <si>
    <t>ER001</t>
  </si>
  <si>
    <t>P/R Taxes (FICA &amp; Medicare)</t>
  </si>
  <si>
    <t>ER002</t>
  </si>
  <si>
    <t>Payroll Taxes (FUTA &amp; SUTA)</t>
  </si>
  <si>
    <t>ER003</t>
  </si>
  <si>
    <t>Group Medical Insurance</t>
  </si>
  <si>
    <t>ER004</t>
  </si>
  <si>
    <t>Group Life Insurance</t>
  </si>
  <si>
    <t>ER005</t>
  </si>
  <si>
    <t>Workers Compensation Insurance</t>
  </si>
  <si>
    <t>ER006</t>
  </si>
  <si>
    <t>Long-Term Disability</t>
  </si>
  <si>
    <t>ER007</t>
  </si>
  <si>
    <t>Pension Expense</t>
  </si>
  <si>
    <t>ER008</t>
  </si>
  <si>
    <t>401k Savings Plan ER Match</t>
  </si>
  <si>
    <t>ER009</t>
  </si>
  <si>
    <t>Employee Tuition</t>
  </si>
  <si>
    <t>ER010</t>
  </si>
  <si>
    <t>Employee Training &amp; Education</t>
  </si>
  <si>
    <t>ER011</t>
  </si>
  <si>
    <t>Company Events</t>
  </si>
  <si>
    <t>ER012</t>
  </si>
  <si>
    <t>Transit Check</t>
  </si>
  <si>
    <t>ER013</t>
  </si>
  <si>
    <t>Employee Awards</t>
  </si>
  <si>
    <t>ER014</t>
  </si>
  <si>
    <t>Other Employee Benefits</t>
  </si>
  <si>
    <t>RT001</t>
  </si>
  <si>
    <t>Rent - Lease (Office)</t>
  </si>
  <si>
    <t>RT002</t>
  </si>
  <si>
    <t>Rent - Lease (Company Apt)</t>
  </si>
  <si>
    <t>RT003</t>
  </si>
  <si>
    <t>Rent - Security</t>
  </si>
  <si>
    <t>RT004</t>
  </si>
  <si>
    <t>Rent - Maintenance</t>
  </si>
  <si>
    <t>RT005</t>
  </si>
  <si>
    <t>Rent - Storage</t>
  </si>
  <si>
    <t>Depreciation - Software</t>
  </si>
  <si>
    <t>Depreciation - Equipment</t>
  </si>
  <si>
    <t>Depreciation - LHI</t>
  </si>
  <si>
    <t>Depreciation - Vehicles</t>
  </si>
  <si>
    <t>EQ001</t>
  </si>
  <si>
    <t>Equipment Expense - Non Cap</t>
  </si>
  <si>
    <t>EQ002</t>
  </si>
  <si>
    <t>Equipment Expense- Leased</t>
  </si>
  <si>
    <t>EQ003</t>
  </si>
  <si>
    <t>Equipment Expense - Maint</t>
  </si>
  <si>
    <t>SUP001</t>
  </si>
  <si>
    <t>Outside Printing</t>
  </si>
  <si>
    <t>SUP002</t>
  </si>
  <si>
    <t>Office Supplies</t>
  </si>
  <si>
    <t>SFT001</t>
  </si>
  <si>
    <t>Data Processing - Software</t>
  </si>
  <si>
    <t>SFT002</t>
  </si>
  <si>
    <t>Data Processing - Disaster Rec</t>
  </si>
  <si>
    <t>SFT003</t>
  </si>
  <si>
    <t>Data Processing - P/R Services</t>
  </si>
  <si>
    <t>TE001</t>
  </si>
  <si>
    <t>T &amp; E - Meals</t>
  </si>
  <si>
    <t>TE002</t>
  </si>
  <si>
    <t>T &amp; E - Hotels &amp; Lodging</t>
  </si>
  <si>
    <t>TE003</t>
  </si>
  <si>
    <t>T &amp; E - Transportation</t>
  </si>
  <si>
    <t>TE004</t>
  </si>
  <si>
    <t>T &amp; E - Entertainment</t>
  </si>
  <si>
    <t>PST001</t>
  </si>
  <si>
    <t>Postage</t>
  </si>
  <si>
    <t>PST002</t>
  </si>
  <si>
    <t>Telephone</t>
  </si>
  <si>
    <t>PST003</t>
  </si>
  <si>
    <t>Internet Access</t>
  </si>
  <si>
    <t>PF001</t>
  </si>
  <si>
    <t>Audit Fees</t>
  </si>
  <si>
    <t>PF002</t>
  </si>
  <si>
    <t>Legal Fees</t>
  </si>
  <si>
    <t>INS001</t>
  </si>
  <si>
    <t>Insurance - Multi-Peril</t>
  </si>
  <si>
    <t>MISC001</t>
  </si>
  <si>
    <t>Inspections</t>
  </si>
  <si>
    <t>MISC002</t>
  </si>
  <si>
    <t>Fees (Company)</t>
  </si>
  <si>
    <t>MISC003</t>
  </si>
  <si>
    <t>Dues and Subscriptions</t>
  </si>
  <si>
    <t>MISC004</t>
  </si>
  <si>
    <t>Late Fees (Invoices)</t>
  </si>
  <si>
    <t>MISC005</t>
  </si>
  <si>
    <t>BOD Expenses</t>
  </si>
  <si>
    <t>MISC006</t>
  </si>
  <si>
    <t>Consulting</t>
  </si>
  <si>
    <t>MISC007</t>
  </si>
  <si>
    <t>MISC008</t>
  </si>
  <si>
    <t>Grant Program</t>
  </si>
  <si>
    <t>MISC999</t>
  </si>
  <si>
    <t>Other</t>
  </si>
  <si>
    <t>ALO999</t>
  </si>
  <si>
    <t>Allocation Account</t>
  </si>
  <si>
    <t>TAX001</t>
  </si>
  <si>
    <t>Taxes - Occupancy</t>
  </si>
  <si>
    <t>TAX002</t>
  </si>
  <si>
    <t>Taxes - Sales &amp; Use</t>
  </si>
  <si>
    <t>TAX003</t>
  </si>
  <si>
    <t>Taxes - Premium Taxes</t>
  </si>
  <si>
    <t>TAX004</t>
  </si>
  <si>
    <t>Taxes - U.B.T.</t>
  </si>
  <si>
    <t>INV001</t>
  </si>
  <si>
    <t>Amortization - Bond Prem/Disc</t>
  </si>
  <si>
    <t>INV002</t>
  </si>
  <si>
    <t>Investment Interest Received</t>
  </si>
  <si>
    <t>INV003</t>
  </si>
  <si>
    <t>Interest Expenses</t>
  </si>
  <si>
    <t>INV004</t>
  </si>
  <si>
    <t>Bank Interest</t>
  </si>
  <si>
    <t>INV005</t>
  </si>
  <si>
    <t>Inv Int - C/I Accrued Interest</t>
  </si>
  <si>
    <t>INV006</t>
  </si>
  <si>
    <t>Realized (Gain) Loss on Inv</t>
  </si>
  <si>
    <t>(Gain) Loss on Sale of Asset</t>
  </si>
  <si>
    <t>Policy Installment Fees</t>
  </si>
  <si>
    <t>4a 15</t>
  </si>
  <si>
    <t>4a 12,13,14</t>
  </si>
  <si>
    <t>WS 4a 25</t>
  </si>
  <si>
    <t>April</t>
  </si>
  <si>
    <t>May</t>
  </si>
  <si>
    <t>June</t>
  </si>
  <si>
    <t>Leasehold Improvements - Deferred Rent</t>
  </si>
  <si>
    <t>July</t>
  </si>
  <si>
    <t>August</t>
  </si>
  <si>
    <t>September</t>
  </si>
  <si>
    <t>Month</t>
  </si>
  <si>
    <t>Direct Premiums Earned</t>
  </si>
  <si>
    <t>Ceded Premiums Earned</t>
  </si>
  <si>
    <t>Losses Incurred</t>
  </si>
  <si>
    <t>Loss Expenses Incurred</t>
  </si>
  <si>
    <t>Operating Expenses Incurred</t>
  </si>
  <si>
    <t>Net Investment Income</t>
  </si>
  <si>
    <t>Gain / (Loss) on Sale of Securities</t>
  </si>
  <si>
    <t>Bond Amortization Gain / (Loss)</t>
  </si>
  <si>
    <t>Taxes</t>
  </si>
  <si>
    <t>CLOSED POLICY YEARS
2006-2010</t>
  </si>
  <si>
    <t>CHANGE IN MEMBERS' EQUITY - CLOSED PY 2010</t>
  </si>
  <si>
    <t>POLICY YEARS 
2006-2010</t>
  </si>
  <si>
    <t>CHANGE IN MEMBERS' EQUITY - CLOSED POLICY YEARS 2010</t>
  </si>
  <si>
    <t>CLOSED POLICY YEARS 
2006-2010</t>
  </si>
  <si>
    <t>Unpaid Operating Expenses</t>
  </si>
  <si>
    <t>from prior qtr.</t>
  </si>
  <si>
    <t>same until year-end</t>
  </si>
  <si>
    <t>Cash and Cash Equivalents</t>
  </si>
  <si>
    <t>Long-Term Investments (Amortized Value)</t>
  </si>
  <si>
    <t>Fixed Assets, Net of Accumulated Depreciation</t>
  </si>
  <si>
    <t>Accrued Interest</t>
  </si>
  <si>
    <t>Prepaid Benefit Cost</t>
  </si>
  <si>
    <t>Overfunded Plan Asset</t>
  </si>
  <si>
    <t>Unearned Premiums</t>
  </si>
  <si>
    <t>Unpaid Losses (Including IBNR)</t>
  </si>
  <si>
    <t>Unpaid Loss Adjustment Expenses</t>
  </si>
  <si>
    <t>Accrued Pension and Post Retirement Benefit Obligation</t>
  </si>
  <si>
    <t>Accounts Payable</t>
  </si>
  <si>
    <t>Ceded Premiums</t>
  </si>
  <si>
    <t>Advanced Premiums</t>
  </si>
  <si>
    <t>Premium Taxes</t>
  </si>
  <si>
    <t>Amount Withheld for Others</t>
  </si>
  <si>
    <t>FOR THE CALENDAR YEAR ENDING DECEMBER 31, 2016</t>
  </si>
  <si>
    <t>QUARTER ENDING DECEMBER 31, 2016</t>
  </si>
  <si>
    <t>%,LACTUALS,UPOSTED_BASE_AMT,SBAL</t>
  </si>
  <si>
    <t>%,LACTUALS,UPOSTED_BASE_AMT,SBAL-1YR</t>
  </si>
  <si>
    <t>%,LACTUALS,UPOSTED_BASE_AMT,SBAL-2YR</t>
  </si>
  <si>
    <t>%,LACTUALS,UPOSTED_BASE_AMT,SQTR1</t>
  </si>
  <si>
    <t>%,LACTUALS,UPOSTED_BASE_AMT,SQTR2</t>
  </si>
  <si>
    <t>%,LACTUALS,UPOSTED_BASE_AMT,SQTR3</t>
  </si>
  <si>
    <t>%,LACTUALS,UPOSTED_BASE_AMT,SQTR4</t>
  </si>
  <si>
    <t>%,LACTUALS,UPOSTED_BASE_AMT,SADJBAL-1YR</t>
  </si>
  <si>
    <t>2016-12-31</t>
  </si>
  <si>
    <t>December</t>
  </si>
  <si>
    <t>Balance Sheet Line</t>
  </si>
  <si>
    <t>Operating Results Line</t>
  </si>
  <si>
    <t>Cash Flow Line</t>
  </si>
  <si>
    <t>PIPSO BS Line</t>
  </si>
  <si>
    <t>PIPSO IS Line YTD</t>
  </si>
  <si>
    <t>Current Year</t>
  </si>
  <si>
    <t>Prior Year</t>
  </si>
  <si>
    <t>2 Years Ago</t>
  </si>
  <si>
    <t>Prior Year 12 Months</t>
  </si>
  <si>
    <t>%,FACCOUNT,V10000</t>
  </si>
  <si>
    <t>N/A</t>
  </si>
  <si>
    <t>%,FACCOUNT,V10010</t>
  </si>
  <si>
    <t>%,FACCOUNT,V10020</t>
  </si>
  <si>
    <t>%,FACCOUNT,V10030</t>
  </si>
  <si>
    <t>%,FACCOUNT,V10040</t>
  </si>
  <si>
    <t>%,FACCOUNT,V10099</t>
  </si>
  <si>
    <t>%,FACCOUNT,V10100</t>
  </si>
  <si>
    <t>%,FACCOUNT,V10110</t>
  </si>
  <si>
    <t>%,FACCOUNT,V10200</t>
  </si>
  <si>
    <t>%,FACCOUNT,V10999,FCHARTFIELD1,VCSHVAR</t>
  </si>
  <si>
    <t>CSHVAR</t>
  </si>
  <si>
    <t>Cah - investigation</t>
  </si>
  <si>
    <t>%,FACCOUNT,V10999,FCHARTFIELD1,VCSHCLR</t>
  </si>
  <si>
    <t>%,FACCOUNT,V10999,FCHARTFIELD1,VZBACLR</t>
  </si>
  <si>
    <t>%,FACCOUNT,V11010</t>
  </si>
  <si>
    <t>%,FACCOUNT,V12000</t>
  </si>
  <si>
    <t>%,FACCOUNT,V12010</t>
  </si>
  <si>
    <t>%,FACCOUNT,V12020</t>
  </si>
  <si>
    <t>%,FACCOUNT,V12030</t>
  </si>
  <si>
    <t>%,FACCOUNT,V12999</t>
  </si>
  <si>
    <t>%,FACCOUNT,V13000</t>
  </si>
  <si>
    <t>%,FACCOUNT,V13010</t>
  </si>
  <si>
    <t>%,FACCOUNT,V13020</t>
  </si>
  <si>
    <t>%,FACCOUNT,V13100</t>
  </si>
  <si>
    <t>%,FACCOUNT,V13110</t>
  </si>
  <si>
    <t>%,FACCOUNT,V13120</t>
  </si>
  <si>
    <t>%,FACCOUNT,V13200</t>
  </si>
  <si>
    <t>%,FACCOUNT,V13210</t>
  </si>
  <si>
    <t>%,FACCOUNT,V13220</t>
  </si>
  <si>
    <t>%,FACCOUNT,V13300</t>
  </si>
  <si>
    <t>%,FACCOUNT,V13310</t>
  </si>
  <si>
    <t>%,FACCOUNT,V13311</t>
  </si>
  <si>
    <t>%,FACCOUNT,V13320</t>
  </si>
  <si>
    <t>%,FACCOUNT,V13330</t>
  </si>
  <si>
    <t>%,FACCOUNT,V13340</t>
  </si>
  <si>
    <t>%,FACCOUNT,V13999</t>
  </si>
  <si>
    <t>%,FACCOUNT,V14000</t>
  </si>
  <si>
    <t>%,FACCOUNT,V14010</t>
  </si>
  <si>
    <t>Taxes Recoverable</t>
  </si>
  <si>
    <t>%,FACCOUNT,V15000</t>
  </si>
  <si>
    <t>%,FACCOUNT,V15010</t>
  </si>
  <si>
    <t>%,FACCOUNT,V16000</t>
  </si>
  <si>
    <t>%,FACCOUNT,V16010</t>
  </si>
  <si>
    <t>%,FACCOUNT,V16020</t>
  </si>
  <si>
    <t>%,FACCOUNT,V16030</t>
  </si>
  <si>
    <t>%,FACCOUNT,V19999</t>
  </si>
  <si>
    <t>%,FACCOUNT,V20000</t>
  </si>
  <si>
    <t>%,FACCOUNT,V21000</t>
  </si>
  <si>
    <t>Unpaid Losses and Loss Adjustment Expenses</t>
  </si>
  <si>
    <t>%,FACCOUNT,V21010</t>
  </si>
  <si>
    <t>%,FACCOUNT,V21020</t>
  </si>
  <si>
    <t>%,FACCOUNT,V22000</t>
  </si>
  <si>
    <t>Pension and Post Retirement Benefit Obligation</t>
  </si>
  <si>
    <t>%,FACCOUNT,V23000</t>
  </si>
  <si>
    <t>Operating Expenses</t>
  </si>
  <si>
    <t>%,FACCOUNT,V24010</t>
  </si>
  <si>
    <t>%,FACCOUNT,V24020</t>
  </si>
  <si>
    <t>%,FACCOUNT,V24030</t>
  </si>
  <si>
    <t>%,FACCOUNT,V24040</t>
  </si>
  <si>
    <t>%,FACCOUNT,V25010</t>
  </si>
  <si>
    <t>%,FACCOUNT,V25020</t>
  </si>
  <si>
    <t>%,FACCOUNT,V26000</t>
  </si>
  <si>
    <t>%,FACCOUNT,V26010</t>
  </si>
  <si>
    <t>%,FACCOUNT,V26020</t>
  </si>
  <si>
    <t>%,FACCOUNT,V27000</t>
  </si>
  <si>
    <t>%,FACCOUNT,V28000</t>
  </si>
  <si>
    <t>%,FACCOUNT,V28010</t>
  </si>
  <si>
    <t>%,FACCOUNT,V28020</t>
  </si>
  <si>
    <t>%,FACCOUNT,V29999,FCHARTFIELD1,VSALCON</t>
  </si>
  <si>
    <t>%,FACCOUNT,V29999,FCHARTFIELD1,V401CON</t>
  </si>
  <si>
    <t>%,FACCOUNT,V29999,FCHARTFIELD1,VCLMIND</t>
  </si>
  <si>
    <t>%,FACCOUNT,V29999,FCHARTFIELD1,VCLMEXP</t>
  </si>
  <si>
    <t>%,FACCOUNT,V29999,FCHARTFIELD1,VPREMRF</t>
  </si>
  <si>
    <t>%,FACCOUNT,V29999,FCHARTFIELD1,VPRDCOM</t>
  </si>
  <si>
    <t>%,FACCOUNT,V30000</t>
  </si>
  <si>
    <t>%,FACCOUNT,V30100,FCHARTFIELD1,VME001</t>
  </si>
  <si>
    <t>%,FACCOUNT,V30100,FCHARTFIELD1,VME002</t>
  </si>
  <si>
    <t>%,FACCOUNT,V30100,FCHARTFIELD1,VME003</t>
  </si>
  <si>
    <t>%,FACCOUNT,V30100,FCHARTFIELD1,VME004</t>
  </si>
  <si>
    <t>%,FACCOUNT,V40000</t>
  </si>
  <si>
    <t>Written Premium (Direct)</t>
  </si>
  <si>
    <t>%,FACCOUNT,V40010</t>
  </si>
  <si>
    <t>Written Premium (Ceded)</t>
  </si>
  <si>
    <t>%,FACCOUNT,V40100,FCHARTFIELD1,VUP001</t>
  </si>
  <si>
    <t>Change in Unearned Premiums (Direct)</t>
  </si>
  <si>
    <t>%,FACCOUNT,V40100,FCHARTFIELD1,VUP002</t>
  </si>
  <si>
    <t>Change in Advance Unearned Premiums (Direct)</t>
  </si>
  <si>
    <t>%,FACCOUNT,V40110</t>
  </si>
  <si>
    <t>Change in Unearned Premiums (Ceded)</t>
  </si>
  <si>
    <t>%,FACCOUNT,V50000,FCHARTFIELD1,VLI001</t>
  </si>
  <si>
    <t>Losses Paid</t>
  </si>
  <si>
    <t>%,FACCOUNT,V50000,FCHARTFIELD1,VLI002</t>
  </si>
  <si>
    <t>Change in Case Reserves</t>
  </si>
  <si>
    <t>%,FACCOUNT,V50000,FCHARTFIELD1,VLI003</t>
  </si>
  <si>
    <t>Change in IBNR</t>
  </si>
  <si>
    <t>%,FACCOUNT,V51000,FCHARTFIELD1,VLAE001</t>
  </si>
  <si>
    <t>Loss Expenses Paid</t>
  </si>
  <si>
    <t>%,FACCOUNT,V51000,FCHARTFIELD1,VLAE002</t>
  </si>
  <si>
    <t>%,FACCOUNT,V51000,FCHARTFIELD1,VLAE003</t>
  </si>
  <si>
    <t>Change in L.A.E. Reserve</t>
  </si>
  <si>
    <t>%,FACCOUNT,V51000,FCHARTFIELD1,VLAE004</t>
  </si>
  <si>
    <t>%,FACCOUNT,V52000,FCHARTFIELD1,VCOM001</t>
  </si>
  <si>
    <t>Commissions</t>
  </si>
  <si>
    <t>%,FACCOUNT,V52000,FCHARTFIELD1,VCOM002</t>
  </si>
  <si>
    <t>%,FACCOUNT,V53000,FCHARTFIELD1,VCED001</t>
  </si>
  <si>
    <t>%,FACCOUNT,V54000,FCHARTFIELD1,VTPA001</t>
  </si>
  <si>
    <t>%,FACCOUNT,V54000,FCHARTFIELD1,VTPA002</t>
  </si>
  <si>
    <t>%,FACCOUNT,V54000,FCHARTFIELD1,VTPA003</t>
  </si>
  <si>
    <t>%,FACCOUNT,V60000,FCHARTFIELD1,VSAL001</t>
  </si>
  <si>
    <t>General Expenses</t>
  </si>
  <si>
    <t>%,FACCOUNT,V60000,FCHARTFIELD1,VSAL002</t>
  </si>
  <si>
    <t>%,FACCOUNT,V60000,FCHARTFIELD1,VSAL003</t>
  </si>
  <si>
    <t>%,FACCOUNT,V60100,FCHARTFIELD1,VER001</t>
  </si>
  <si>
    <t>%,FACCOUNT,V60100,FCHARTFIELD1,VER002</t>
  </si>
  <si>
    <t>%,FACCOUNT,V60100,FCHARTFIELD1,VER003</t>
  </si>
  <si>
    <t>%,FACCOUNT,V60100,FCHARTFIELD1,VER004</t>
  </si>
  <si>
    <t>%,FACCOUNT,V60100,FCHARTFIELD1,VER005</t>
  </si>
  <si>
    <t>%,FACCOUNT,V60100,FCHARTFIELD1,VER006</t>
  </si>
  <si>
    <t>%,FACCOUNT,V60100,FCHARTFIELD1,VER007</t>
  </si>
  <si>
    <t>%,FACCOUNT,V60100,FCHARTFIELD1,VER008</t>
  </si>
  <si>
    <t>%,FACCOUNT,V60100,FCHARTFIELD1,VER009</t>
  </si>
  <si>
    <t>%,FACCOUNT,V60100,FCHARTFIELD1,VER010</t>
  </si>
  <si>
    <t>%,FACCOUNT,V60100,FCHARTFIELD1,VER011</t>
  </si>
  <si>
    <t>%,FACCOUNT,V60100,FCHARTFIELD1,VER012</t>
  </si>
  <si>
    <t>%,FACCOUNT,V60100,FCHARTFIELD1,VER013</t>
  </si>
  <si>
    <t>%,FACCOUNT,V60100,FCHARTFIELD1,VER014</t>
  </si>
  <si>
    <t>%,FACCOUNT,V61000,FCHARTFIELD1,VRT001</t>
  </si>
  <si>
    <t>%,FACCOUNT,V61000,FCHARTFIELD1,VRT002</t>
  </si>
  <si>
    <t>%,FACCOUNT,V61000,FCHARTFIELD1,VRT003</t>
  </si>
  <si>
    <t>%,FACCOUNT,V61000,FCHARTFIELD1,VRT004</t>
  </si>
  <si>
    <t>%,FACCOUNT,V61000,FCHARTFIELD1,VRT005</t>
  </si>
  <si>
    <t>%,FACCOUNT,V62000</t>
  </si>
  <si>
    <t>%,FACCOUNT,V62010</t>
  </si>
  <si>
    <t>%,FACCOUNT,V62020</t>
  </si>
  <si>
    <t>%,FACCOUNT,V62030,FCHARTFIELD1,V</t>
  </si>
  <si>
    <t>%,FACCOUNT,V63000,FCHARTFIELD1,VEQ001</t>
  </si>
  <si>
    <t>%,FACCOUNT,V63000,FCHARTFIELD1,VEQ002</t>
  </si>
  <si>
    <t>%,FACCOUNT,V63000,FCHARTFIELD1,VEQ003</t>
  </si>
  <si>
    <t>%,FACCOUNT,V64000,FCHARTFIELD1,VSUP001</t>
  </si>
  <si>
    <t>%,FACCOUNT,V64000,FCHARTFIELD1,VSUP002</t>
  </si>
  <si>
    <t>%,FACCOUNT,V65000,FCHARTFIELD1,VSFT001</t>
  </si>
  <si>
    <t>%,FACCOUNT,V65000,FCHARTFIELD1,VSFT002</t>
  </si>
  <si>
    <t>%,FACCOUNT,V65000,FCHARTFIELD1,VSFT003</t>
  </si>
  <si>
    <t>%,FACCOUNT,V66000,FCHARTFIELD1,VTE001</t>
  </si>
  <si>
    <t>%,FACCOUNT,V66000,FCHARTFIELD1,VTE002</t>
  </si>
  <si>
    <t>%,FACCOUNT,V66000,FCHARTFIELD1,VTE003</t>
  </si>
  <si>
    <t>%,FACCOUNT,V66000,FCHARTFIELD1,VTE004</t>
  </si>
  <si>
    <t>%,FACCOUNT,V67000,FCHARTFIELD1,VPST001</t>
  </si>
  <si>
    <t>%,FACCOUNT,V67000,FCHARTFIELD1,VPST002</t>
  </si>
  <si>
    <t>%,FACCOUNT,V67000,FCHARTFIELD1,VPST003</t>
  </si>
  <si>
    <t>%,FACCOUNT,V68000,FCHARTFIELD1,VPF001</t>
  </si>
  <si>
    <t>%,FACCOUNT,V68000,FCHARTFIELD1,VPF002</t>
  </si>
  <si>
    <t>%,FACCOUNT,V69000,FCHARTFIELD1,VINS001</t>
  </si>
  <si>
    <t>%,FACCOUNT,V69999,FCHARTFIELD1,VMISC001</t>
  </si>
  <si>
    <t>%,FACCOUNT,V69999,FCHARTFIELD1,VMISC002</t>
  </si>
  <si>
    <t>%,FACCOUNT,V69999,FCHARTFIELD1,VMISC003</t>
  </si>
  <si>
    <t>%,FACCOUNT,V69999,FCHARTFIELD1,VMISC004</t>
  </si>
  <si>
    <t>%,FACCOUNT,V69999,FCHARTFIELD1,VMISC005</t>
  </si>
  <si>
    <t>%,FACCOUNT,V69999,FCHARTFIELD1,VMISC006</t>
  </si>
  <si>
    <t>%,FACCOUNT,V69999,FCHARTFIELD1,VMISC007</t>
  </si>
  <si>
    <t>%,FACCOUNT,V69999,FCHARTFIELD1,VMISC008</t>
  </si>
  <si>
    <t>%,FACCOUNT,V69999,FCHARTFIELD1,VMISC999</t>
  </si>
  <si>
    <t>%,FACCOUNT,V69999,FCHARTFIELD1,VALO999</t>
  </si>
  <si>
    <t>%,FACCOUNT,V70000,FCHARTFIELD1,VTAX001</t>
  </si>
  <si>
    <t>%,FACCOUNT,V70000,FCHARTFIELD1,VTAX002</t>
  </si>
  <si>
    <t>%,FACCOUNT,V70000,FCHARTFIELD1,VTAX003</t>
  </si>
  <si>
    <t>%,FACCOUNT,V70000,FCHARTFIELD1,VTAX004</t>
  </si>
  <si>
    <t>%,FACCOUNT,V90000,FCHARTFIELD1,VINV001</t>
  </si>
  <si>
    <t>Other Income</t>
  </si>
  <si>
    <t>%,FACCOUNT,V90000,FCHARTFIELD1,VINV002</t>
  </si>
  <si>
    <t>%,FACCOUNT,V90000,FCHARTFIELD1,VINV003</t>
  </si>
  <si>
    <t>%,FACCOUNT,V90000,FCHARTFIELD1,VINV004</t>
  </si>
  <si>
    <t>%,FACCOUNT,V90000,FCHARTFIELD1,VINV005</t>
  </si>
  <si>
    <t>%,FACCOUNT,V90000,FCHARTFIELD1,VINV006</t>
  </si>
  <si>
    <t>%,FACCOUNT,V90200</t>
  </si>
  <si>
    <t>%,FACCOUNT,V90400</t>
  </si>
  <si>
    <t>%,FACCOUNT,V90300</t>
  </si>
  <si>
    <t>Total</t>
  </si>
  <si>
    <t>Lookups</t>
  </si>
  <si>
    <t>October</t>
  </si>
  <si>
    <t>November</t>
  </si>
  <si>
    <t>FROM INCEPTION TO DATE AT DECEMBER 31, 2016</t>
  </si>
  <si>
    <t>2017-03-31</t>
  </si>
  <si>
    <t>Prior Year End</t>
  </si>
  <si>
    <t>PST004</t>
  </si>
  <si>
    <t>Point to point</t>
  </si>
  <si>
    <t>POLICY YEAR
2017</t>
  </si>
  <si>
    <t>POLICY YEAR 2017</t>
  </si>
  <si>
    <t>CLOSED
POLICY YEARS 
2006-2010</t>
  </si>
  <si>
    <t>2017-09-30</t>
  </si>
  <si>
    <t>2017-06-30</t>
  </si>
  <si>
    <t>QUARTER ENDING DECEMBER 31, 2017</t>
  </si>
  <si>
    <t>2017-12-31</t>
  </si>
  <si>
    <t>%,FACCOUNT,V10090</t>
  </si>
  <si>
    <t>Cash - Restricted Cash</t>
  </si>
  <si>
    <t>%,FACCOUNT,V65000,FCHARTFIELD1,VSFT004</t>
  </si>
  <si>
    <t>SFT004</t>
  </si>
  <si>
    <t>Software - Maintenance</t>
  </si>
  <si>
    <t>%,FACCOUNT,V67000,FCHARTFIELD1,VPST004</t>
  </si>
  <si>
    <t>%,FACCOUNT,V67000,FCHARTFIELD1,VPST005</t>
  </si>
  <si>
    <t>PST005</t>
  </si>
  <si>
    <t>email</t>
  </si>
  <si>
    <t>%,FACCOUNT,V69999,FCHARTFIELD1,VCHGOFF</t>
  </si>
  <si>
    <t>CHGOFF</t>
  </si>
  <si>
    <t>Charge Offs</t>
  </si>
  <si>
    <t>RC</t>
  </si>
  <si>
    <t>Q3 3B</t>
  </si>
  <si>
    <t>Diff:</t>
  </si>
  <si>
    <t>POLICY YEAR 2018</t>
  </si>
  <si>
    <t xml:space="preserve">LINE DESCRIPTION </t>
  </si>
  <si>
    <t xml:space="preserve">TOTAL INCOME </t>
  </si>
  <si>
    <t>TOTAL EXPENSES PAID</t>
  </si>
  <si>
    <t xml:space="preserve">NET CASH CHANGE </t>
  </si>
  <si>
    <t>NET RES. CHANGE</t>
  </si>
  <si>
    <t xml:space="preserve">NET OTHER CHANGES </t>
  </si>
  <si>
    <t xml:space="preserve">NET RES. CHANGE </t>
  </si>
  <si>
    <t xml:space="preserve">TOTAL EXPENSES PAID </t>
  </si>
  <si>
    <t>FROM INCEPTION TO DATE AT MARCH 31, 2018</t>
  </si>
  <si>
    <t>FROM INCEPTION TO DATE AT DECEMBER 31, 2018</t>
  </si>
  <si>
    <t>FROM INCEPTION TO DATE AT SEPTEMBER 30, 2018</t>
  </si>
  <si>
    <t>FROM INCEPTION TO DATE AT JUNE 30, 2018</t>
  </si>
  <si>
    <t>TOTAL INCOME</t>
  </si>
  <si>
    <t>NET CASH CHANGE</t>
  </si>
  <si>
    <t>2018-03-31</t>
  </si>
  <si>
    <t>SFT005</t>
  </si>
  <si>
    <t>Software - Support</t>
  </si>
  <si>
    <t>FROM INCEPTION TO DATE AT DECEMBER 31, 2017</t>
  </si>
  <si>
    <t>FOR THE CALENDAR YEAR ENDING DECEMBER 31, 2017</t>
  </si>
  <si>
    <t>Note: Subsequent to preparation of the initial Year-end statement, an adjustment was made that resulted in the reduction to Operating Expenses of $146,381.</t>
  </si>
  <si>
    <t xml:space="preserve">This revised statement reflects this adjustment.  </t>
  </si>
  <si>
    <t>2018-06-30</t>
  </si>
  <si>
    <t>2018-09-30</t>
  </si>
  <si>
    <t>2018-12-31</t>
  </si>
  <si>
    <t>Note, TB  variance due to Account 63100  Software, Non-Cap balance.</t>
  </si>
  <si>
    <t>FOR THE CALENDAR YEAR ENDING SEPTEMBER 30, 2018</t>
  </si>
  <si>
    <t>POLICY YEAR 2019</t>
  </si>
  <si>
    <t xml:space="preserve">FOR THE CALENDAR YEAR ENDING JUNE 30,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</si>
</sst>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_(&quot;$&quot;* #,##0_);_(&quot;$&quot;* \(#,##0\);_(&quot;$&quot;* &quot;-&quot;??_);_(@_)"/>
    <numFmt numFmtId="167" formatCode="_(* #,##0.0_);_(* \(#,##0.0\);_(* &quot;-&quot;??_);_(@_)"/>
  </numFmts>
  <fonts count="6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SWISS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u/>
      <sz val="10"/>
      <name val="Arial"/>
      <family val="2"/>
    </font>
    <font>
      <b/>
      <sz val="10"/>
      <color rgb="FFFF0000"/>
      <name val="Arial"/>
      <family val="2"/>
    </font>
    <font>
      <sz val="10"/>
      <color rgb="FF00B0F0"/>
      <name val="Arial"/>
      <family val="2"/>
    </font>
    <font>
      <b/>
      <sz val="10"/>
      <color rgb="FF00B0F0"/>
      <name val="Arial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name val="MS Sans Serif"/>
      <family val="2"/>
    </font>
    <font>
      <sz val="10"/>
      <color theme="3" tint="0.59999389629810485"/>
      <name val="Arial"/>
      <family val="2"/>
    </font>
    <font>
      <b/>
      <sz val="10"/>
      <color theme="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name val="Times New Roman"/>
      <family val="1"/>
    </font>
    <font>
      <b/>
      <u val="double"/>
      <sz val="10"/>
      <color theme="1"/>
      <name val="Times New Roman"/>
      <family val="1"/>
    </font>
    <font>
      <b/>
      <sz val="12"/>
      <name val="Times New Roman"/>
      <family val="1"/>
    </font>
    <font>
      <b/>
      <sz val="11"/>
      <color theme="0"/>
      <name val="Times New Roman"/>
      <family val="1"/>
    </font>
    <font>
      <sz val="11"/>
      <name val="Times New Roman"/>
      <family val="1"/>
    </font>
    <font>
      <b/>
      <sz val="16"/>
      <color theme="1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71">
    <xf numFmtId="0" fontId="0" fillId="0" borderId="0"/>
    <xf numFmtId="43" fontId="16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9" fillId="0" borderId="0"/>
    <xf numFmtId="0" fontId="20" fillId="0" borderId="0"/>
    <xf numFmtId="44" fontId="16" fillId="0" borderId="0" applyFont="0" applyFill="0" applyBorder="0" applyAlignment="0" applyProtection="0"/>
    <xf numFmtId="3" fontId="21" fillId="0" borderId="0"/>
    <xf numFmtId="0" fontId="24" fillId="0" borderId="0" applyNumberFormat="0" applyFill="0" applyBorder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7" fillId="0" borderId="6" applyNumberFormat="0" applyFill="0" applyAlignment="0" applyProtection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29" fillId="5" borderId="0" applyNumberFormat="0" applyBorder="0" applyAlignment="0" applyProtection="0"/>
    <xf numFmtId="0" fontId="30" fillId="6" borderId="0" applyNumberFormat="0" applyBorder="0" applyAlignment="0" applyProtection="0"/>
    <xf numFmtId="0" fontId="31" fillId="7" borderId="7" applyNumberFormat="0" applyAlignment="0" applyProtection="0"/>
    <xf numFmtId="0" fontId="32" fillId="8" borderId="8" applyNumberFormat="0" applyAlignment="0" applyProtection="0"/>
    <xf numFmtId="0" fontId="33" fillId="8" borderId="7" applyNumberFormat="0" applyAlignment="0" applyProtection="0"/>
    <xf numFmtId="0" fontId="34" fillId="0" borderId="9" applyNumberFormat="0" applyFill="0" applyAlignment="0" applyProtection="0"/>
    <xf numFmtId="0" fontId="35" fillId="9" borderId="10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2" applyNumberFormat="0" applyFill="0" applyAlignment="0" applyProtection="0"/>
    <xf numFmtId="0" fontId="39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39" fillId="22" borderId="0" applyNumberFormat="0" applyBorder="0" applyAlignment="0" applyProtection="0"/>
    <xf numFmtId="0" fontId="39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39" fillId="26" borderId="0" applyNumberFormat="0" applyBorder="0" applyAlignment="0" applyProtection="0"/>
    <xf numFmtId="0" fontId="39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39" fillId="30" borderId="0" applyNumberFormat="0" applyBorder="0" applyAlignment="0" applyProtection="0"/>
    <xf numFmtId="0" fontId="39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39" fillId="34" borderId="0" applyNumberFormat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9" fillId="0" borderId="0"/>
    <xf numFmtId="9" fontId="16" fillId="0" borderId="0" applyFont="0" applyFill="0" applyBorder="0" applyAlignment="0" applyProtection="0"/>
    <xf numFmtId="1" fontId="21" fillId="0" borderId="0"/>
    <xf numFmtId="43" fontId="16" fillId="0" borderId="0" applyFont="0" applyFill="0" applyBorder="0" applyAlignment="0" applyProtection="0"/>
    <xf numFmtId="43" fontId="21" fillId="0" borderId="0" applyFont="0" applyFill="0" applyBorder="0" applyAlignment="0" applyProtection="0"/>
    <xf numFmtId="1" fontId="21" fillId="0" borderId="0"/>
    <xf numFmtId="0" fontId="16" fillId="0" borderId="0"/>
    <xf numFmtId="0" fontId="21" fillId="0" borderId="0"/>
    <xf numFmtId="44" fontId="21" fillId="0" borderId="0" applyFont="0" applyFill="0" applyBorder="0" applyAlignment="0" applyProtection="0"/>
    <xf numFmtId="0" fontId="15" fillId="0" borderId="0"/>
    <xf numFmtId="0" fontId="15" fillId="10" borderId="11" applyNumberFormat="0" applyFont="0" applyAlignment="0" applyProtection="0"/>
    <xf numFmtId="0" fontId="15" fillId="0" borderId="0"/>
    <xf numFmtId="43" fontId="15" fillId="0" borderId="0" applyFont="0" applyFill="0" applyBorder="0" applyAlignment="0" applyProtection="0"/>
    <xf numFmtId="0" fontId="16" fillId="0" borderId="0"/>
    <xf numFmtId="44" fontId="15" fillId="0" borderId="0" applyFont="0" applyFill="0" applyBorder="0" applyAlignment="0" applyProtection="0"/>
    <xf numFmtId="0" fontId="15" fillId="10" borderId="11" applyNumberFormat="0" applyFont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2" fontId="19" fillId="0" borderId="0"/>
    <xf numFmtId="0" fontId="14" fillId="0" borderId="0"/>
    <xf numFmtId="43" fontId="14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" fontId="21" fillId="0" borderId="0"/>
    <xf numFmtId="0" fontId="16" fillId="0" borderId="0"/>
    <xf numFmtId="0" fontId="19" fillId="0" borderId="0"/>
    <xf numFmtId="44" fontId="19" fillId="0" borderId="0" applyFont="0" applyFill="0" applyBorder="0" applyAlignment="0" applyProtection="0"/>
    <xf numFmtId="0" fontId="19" fillId="0" borderId="0"/>
    <xf numFmtId="0" fontId="11" fillId="0" borderId="0"/>
    <xf numFmtId="0" fontId="19" fillId="0" borderId="0"/>
    <xf numFmtId="1" fontId="21" fillId="0" borderId="0"/>
    <xf numFmtId="43" fontId="19" fillId="0" borderId="0" applyFont="0" applyFill="0" applyBorder="0" applyAlignment="0" applyProtection="0"/>
    <xf numFmtId="3" fontId="21" fillId="0" borderId="0"/>
    <xf numFmtId="1" fontId="21" fillId="0" borderId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0" borderId="0"/>
    <xf numFmtId="0" fontId="10" fillId="10" borderId="11" applyNumberFormat="0" applyFont="0" applyAlignment="0" applyProtection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10" borderId="11" applyNumberFormat="0" applyFont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51" fillId="0" borderId="0"/>
    <xf numFmtId="43" fontId="5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5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" fontId="21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8">
    <xf numFmtId="0" fontId="0" fillId="0" borderId="0" xfId="0"/>
    <xf numFmtId="0" fontId="17" fillId="0" borderId="0" xfId="0" quotePrefix="1" applyFont="1"/>
    <xf numFmtId="0" fontId="18" fillId="0" borderId="0" xfId="0" applyFont="1"/>
    <xf numFmtId="0" fontId="17" fillId="0" borderId="0" xfId="0" quotePrefix="1" applyFont="1" applyAlignment="1">
      <alignment horizontal="center"/>
    </xf>
    <xf numFmtId="5" fontId="0" fillId="0" borderId="0" xfId="0" applyNumberFormat="1"/>
    <xf numFmtId="0" fontId="0" fillId="2" borderId="0" xfId="0" applyFill="1"/>
    <xf numFmtId="37" fontId="17" fillId="0" borderId="0" xfId="0" applyNumberFormat="1" applyFont="1"/>
    <xf numFmtId="164" fontId="17" fillId="0" borderId="0" xfId="0" applyNumberFormat="1" applyFont="1"/>
    <xf numFmtId="0" fontId="17" fillId="0" borderId="0" xfId="0" quotePrefix="1" applyFont="1" applyAlignment="1">
      <alignment horizontal="right"/>
    </xf>
    <xf numFmtId="0" fontId="17" fillId="0" borderId="0" xfId="3" applyFont="1"/>
    <xf numFmtId="0" fontId="17" fillId="0" borderId="0" xfId="3" applyFont="1" applyFill="1" applyAlignment="1">
      <alignment horizontal="right"/>
    </xf>
    <xf numFmtId="164" fontId="17" fillId="0" borderId="0" xfId="0" applyNumberFormat="1" applyFont="1" applyFill="1"/>
    <xf numFmtId="165" fontId="17" fillId="0" borderId="0" xfId="0" applyNumberFormat="1" applyFont="1"/>
    <xf numFmtId="5" fontId="17" fillId="0" borderId="0" xfId="0" quotePrefix="1" applyNumberFormat="1" applyFont="1" applyAlignment="1">
      <alignment horizontal="center"/>
    </xf>
    <xf numFmtId="5" fontId="17" fillId="0" borderId="0" xfId="0" quotePrefix="1" applyNumberFormat="1" applyFont="1"/>
    <xf numFmtId="0" fontId="17" fillId="0" borderId="0" xfId="0" applyFont="1"/>
    <xf numFmtId="0" fontId="17" fillId="0" borderId="0" xfId="0" applyFont="1" applyAlignment="1">
      <alignment horizontal="right"/>
    </xf>
    <xf numFmtId="0" fontId="0" fillId="0" borderId="0" xfId="0" applyFill="1"/>
    <xf numFmtId="5" fontId="0" fillId="0" borderId="0" xfId="0" applyNumberFormat="1" applyFill="1"/>
    <xf numFmtId="0" fontId="17" fillId="0" borderId="0" xfId="0" quotePrefix="1" applyFont="1" applyFill="1"/>
    <xf numFmtId="5" fontId="17" fillId="0" borderId="0" xfId="0" applyNumberFormat="1" applyFont="1" applyFill="1"/>
    <xf numFmtId="5" fontId="17" fillId="0" borderId="0" xfId="0" applyNumberFormat="1" applyFont="1"/>
    <xf numFmtId="0" fontId="17" fillId="0" borderId="0" xfId="0" applyFont="1" applyFill="1"/>
    <xf numFmtId="0" fontId="17" fillId="0" borderId="0" xfId="0" quotePrefix="1" applyFont="1" applyFill="1" applyAlignment="1">
      <alignment horizontal="center"/>
    </xf>
    <xf numFmtId="0" fontId="17" fillId="0" borderId="0" xfId="0" applyFont="1" applyFill="1" applyAlignment="1">
      <alignment horizontal="right"/>
    </xf>
    <xf numFmtId="0" fontId="0" fillId="0" borderId="0" xfId="0"/>
    <xf numFmtId="0" fontId="16" fillId="0" borderId="0" xfId="0" applyFont="1"/>
    <xf numFmtId="0" fontId="0" fillId="0" borderId="2" xfId="0" applyBorder="1"/>
    <xf numFmtId="0" fontId="0" fillId="0" borderId="0" xfId="0" applyBorder="1"/>
    <xf numFmtId="43" fontId="0" fillId="0" borderId="0" xfId="0" applyNumberFormat="1" applyFill="1"/>
    <xf numFmtId="0" fontId="43" fillId="0" borderId="0" xfId="0" applyFont="1"/>
    <xf numFmtId="0" fontId="40" fillId="0" borderId="0" xfId="0" applyFont="1" applyFill="1"/>
    <xf numFmtId="165" fontId="17" fillId="0" borderId="0" xfId="1" applyNumberFormat="1" applyFont="1" applyFill="1"/>
    <xf numFmtId="165" fontId="17" fillId="0" borderId="0" xfId="0" applyNumberFormat="1" applyFont="1" applyFill="1"/>
    <xf numFmtId="0" fontId="16" fillId="0" borderId="0" xfId="0" applyFont="1" applyFill="1"/>
    <xf numFmtId="43" fontId="0" fillId="0" borderId="0" xfId="1" applyFont="1" applyFill="1"/>
    <xf numFmtId="7" fontId="0" fillId="0" borderId="0" xfId="0" applyNumberFormat="1" applyFill="1"/>
    <xf numFmtId="5" fontId="40" fillId="0" borderId="0" xfId="0" applyNumberFormat="1" applyFont="1" applyFill="1"/>
    <xf numFmtId="0" fontId="40" fillId="0" borderId="0" xfId="0" applyFont="1"/>
    <xf numFmtId="5" fontId="17" fillId="0" borderId="0" xfId="0" quotePrefix="1" applyNumberFormat="1" applyFont="1" applyFill="1" applyAlignment="1">
      <alignment horizontal="center"/>
    </xf>
    <xf numFmtId="5" fontId="17" fillId="0" borderId="0" xfId="0" quotePrefix="1" applyNumberFormat="1" applyFont="1" applyFill="1"/>
    <xf numFmtId="165" fontId="40" fillId="0" borderId="0" xfId="1" applyNumberFormat="1" applyFont="1" applyFill="1" applyAlignment="1">
      <alignment horizontal="left"/>
    </xf>
    <xf numFmtId="0" fontId="17" fillId="0" borderId="3" xfId="0" applyFont="1" applyFill="1" applyBorder="1"/>
    <xf numFmtId="0" fontId="17" fillId="0" borderId="3" xfId="0" applyFont="1" applyFill="1" applyBorder="1" applyAlignment="1">
      <alignment horizontal="right"/>
    </xf>
    <xf numFmtId="0" fontId="43" fillId="0" borderId="0" xfId="0" applyFont="1" applyAlignment="1">
      <alignment horizontal="right"/>
    </xf>
    <xf numFmtId="166" fontId="17" fillId="0" borderId="0" xfId="0" applyNumberFormat="1" applyFont="1" applyFill="1"/>
    <xf numFmtId="166" fontId="17" fillId="0" borderId="3" xfId="0" applyNumberFormat="1" applyFont="1" applyFill="1" applyBorder="1"/>
    <xf numFmtId="0" fontId="17" fillId="0" borderId="1" xfId="0" applyFont="1" applyFill="1" applyBorder="1" applyAlignment="1">
      <alignment horizontal="center"/>
    </xf>
    <xf numFmtId="165" fontId="17" fillId="0" borderId="0" xfId="1" applyNumberFormat="1" applyFont="1"/>
    <xf numFmtId="0" fontId="43" fillId="0" borderId="0" xfId="0" applyFont="1" applyFill="1"/>
    <xf numFmtId="0" fontId="17" fillId="0" borderId="0" xfId="0" applyFont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2" xfId="0" applyFont="1" applyBorder="1"/>
    <xf numFmtId="0" fontId="17" fillId="0" borderId="15" xfId="0" applyFont="1" applyBorder="1" applyAlignment="1">
      <alignment horizontal="right"/>
    </xf>
    <xf numFmtId="0" fontId="17" fillId="0" borderId="15" xfId="0" applyFont="1" applyBorder="1"/>
    <xf numFmtId="0" fontId="17" fillId="0" borderId="3" xfId="0" applyFont="1" applyBorder="1" applyAlignment="1">
      <alignment horizontal="right"/>
    </xf>
    <xf numFmtId="0" fontId="17" fillId="0" borderId="3" xfId="0" applyFont="1" applyBorder="1"/>
    <xf numFmtId="0" fontId="17" fillId="0" borderId="0" xfId="0" applyFont="1" applyBorder="1"/>
    <xf numFmtId="166" fontId="17" fillId="0" borderId="15" xfId="0" applyNumberFormat="1" applyFont="1" applyFill="1" applyBorder="1"/>
    <xf numFmtId="0" fontId="17" fillId="0" borderId="15" xfId="0" applyFont="1" applyFill="1" applyBorder="1" applyAlignment="1">
      <alignment horizontal="right"/>
    </xf>
    <xf numFmtId="0" fontId="17" fillId="0" borderId="15" xfId="0" applyFont="1" applyFill="1" applyBorder="1"/>
    <xf numFmtId="0" fontId="17" fillId="0" borderId="2" xfId="0" applyFont="1" applyBorder="1" applyAlignment="1">
      <alignment horizontal="right"/>
    </xf>
    <xf numFmtId="0" fontId="17" fillId="0" borderId="2" xfId="0" applyFont="1" applyFill="1" applyBorder="1"/>
    <xf numFmtId="0" fontId="17" fillId="0" borderId="2" xfId="0" applyFont="1" applyFill="1" applyBorder="1" applyAlignment="1">
      <alignment horizontal="right"/>
    </xf>
    <xf numFmtId="166" fontId="17" fillId="0" borderId="0" xfId="0" applyNumberFormat="1" applyFont="1"/>
    <xf numFmtId="166" fontId="17" fillId="0" borderId="3" xfId="0" applyNumberFormat="1" applyFont="1" applyBorder="1"/>
    <xf numFmtId="166" fontId="17" fillId="0" borderId="2" xfId="0" applyNumberFormat="1" applyFont="1" applyBorder="1"/>
    <xf numFmtId="166" fontId="17" fillId="0" borderId="2" xfId="0" applyNumberFormat="1" applyFont="1" applyFill="1" applyBorder="1"/>
    <xf numFmtId="166" fontId="17" fillId="0" borderId="0" xfId="1" applyNumberFormat="1" applyFont="1"/>
    <xf numFmtId="166" fontId="17" fillId="0" borderId="15" xfId="0" applyNumberFormat="1" applyFont="1" applyBorder="1"/>
    <xf numFmtId="0" fontId="17" fillId="0" borderId="0" xfId="3" applyFont="1" applyFill="1" applyBorder="1" applyAlignment="1">
      <alignment horizontal="right"/>
    </xf>
    <xf numFmtId="0" fontId="17" fillId="0" borderId="0" xfId="3" applyFont="1" applyBorder="1"/>
    <xf numFmtId="166" fontId="17" fillId="0" borderId="0" xfId="0" applyNumberFormat="1" applyFont="1" applyFill="1" applyBorder="1"/>
    <xf numFmtId="166" fontId="17" fillId="0" borderId="0" xfId="1" applyNumberFormat="1" applyFont="1" applyFill="1"/>
    <xf numFmtId="165" fontId="17" fillId="0" borderId="0" xfId="4" applyNumberFormat="1" applyFont="1" applyFill="1"/>
    <xf numFmtId="165" fontId="17" fillId="0" borderId="0" xfId="4" applyNumberFormat="1" applyFont="1"/>
    <xf numFmtId="166" fontId="17" fillId="0" borderId="0" xfId="2" applyNumberFormat="1" applyFont="1" applyFill="1"/>
    <xf numFmtId="166" fontId="17" fillId="0" borderId="0" xfId="2" applyNumberFormat="1" applyFont="1"/>
    <xf numFmtId="0" fontId="17" fillId="0" borderId="0" xfId="0" applyFont="1" applyBorder="1" applyAlignment="1">
      <alignment horizontal="right"/>
    </xf>
    <xf numFmtId="166" fontId="17" fillId="0" borderId="0" xfId="0" applyNumberFormat="1" applyFont="1" applyBorder="1"/>
    <xf numFmtId="0" fontId="44" fillId="0" borderId="0" xfId="0" applyFont="1" applyAlignment="1">
      <alignment horizontal="center"/>
    </xf>
    <xf numFmtId="0" fontId="44" fillId="0" borderId="0" xfId="0" quotePrefix="1" applyFont="1" applyFill="1" applyAlignment="1">
      <alignment horizontal="center"/>
    </xf>
    <xf numFmtId="5" fontId="44" fillId="0" borderId="0" xfId="0" applyNumberFormat="1" applyFont="1" applyFill="1"/>
    <xf numFmtId="0" fontId="17" fillId="0" borderId="1" xfId="0" applyFont="1" applyFill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43" fillId="0" borderId="0" xfId="0" applyFont="1" applyAlignment="1">
      <alignment horizontal="right" wrapText="1"/>
    </xf>
    <xf numFmtId="0" fontId="43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0" fillId="0" borderId="0" xfId="0" applyAlignment="1">
      <alignment wrapText="1"/>
    </xf>
    <xf numFmtId="165" fontId="17" fillId="0" borderId="1" xfId="1" applyNumberFormat="1" applyFont="1" applyFill="1" applyBorder="1"/>
    <xf numFmtId="165" fontId="17" fillId="0" borderId="1" xfId="0" applyNumberFormat="1" applyFont="1" applyFill="1" applyBorder="1"/>
    <xf numFmtId="166" fontId="0" fillId="0" borderId="0" xfId="0" applyNumberFormat="1"/>
    <xf numFmtId="0" fontId="43" fillId="0" borderId="0" xfId="0" applyFont="1" applyBorder="1"/>
    <xf numFmtId="166" fontId="0" fillId="0" borderId="0" xfId="0" applyNumberFormat="1" applyFill="1"/>
    <xf numFmtId="165" fontId="40" fillId="0" borderId="0" xfId="0" applyNumberFormat="1" applyFont="1" applyFill="1"/>
    <xf numFmtId="5" fontId="40" fillId="0" borderId="0" xfId="0" applyNumberFormat="1" applyFont="1"/>
    <xf numFmtId="5" fontId="0" fillId="0" borderId="2" xfId="0" applyNumberFormat="1" applyFill="1" applyBorder="1"/>
    <xf numFmtId="0" fontId="0" fillId="0" borderId="2" xfId="0" applyFill="1" applyBorder="1"/>
    <xf numFmtId="43" fontId="0" fillId="0" borderId="2" xfId="1" applyFont="1" applyFill="1" applyBorder="1"/>
    <xf numFmtId="41" fontId="17" fillId="0" borderId="0" xfId="0" applyNumberFormat="1" applyFont="1" applyFill="1"/>
    <xf numFmtId="5" fontId="16" fillId="0" borderId="0" xfId="0" applyNumberFormat="1" applyFont="1"/>
    <xf numFmtId="0" fontId="17" fillId="0" borderId="0" xfId="65" applyFont="1"/>
    <xf numFmtId="5" fontId="17" fillId="0" borderId="0" xfId="0" applyNumberFormat="1" applyFont="1" applyAlignment="1">
      <alignment horizontal="left"/>
    </xf>
    <xf numFmtId="42" fontId="17" fillId="0" borderId="0" xfId="0" applyNumberFormat="1" applyFont="1"/>
    <xf numFmtId="41" fontId="17" fillId="0" borderId="0" xfId="0" applyNumberFormat="1" applyFont="1"/>
    <xf numFmtId="0" fontId="16" fillId="0" borderId="0" xfId="0" applyFont="1" applyFill="1" applyAlignment="1">
      <alignment horizontal="center"/>
    </xf>
    <xf numFmtId="41" fontId="17" fillId="0" borderId="0" xfId="1" applyNumberFormat="1" applyFont="1" applyFill="1"/>
    <xf numFmtId="0" fontId="16" fillId="0" borderId="2" xfId="0" applyFont="1" applyBorder="1"/>
    <xf numFmtId="5" fontId="16" fillId="0" borderId="2" xfId="0" applyNumberFormat="1" applyFont="1" applyBorder="1"/>
    <xf numFmtId="0" fontId="17" fillId="0" borderId="0" xfId="65" applyFont="1" applyFill="1"/>
    <xf numFmtId="37" fontId="44" fillId="0" borderId="0" xfId="0" applyNumberFormat="1" applyFont="1" applyFill="1"/>
    <xf numFmtId="0" fontId="44" fillId="0" borderId="0" xfId="0" applyFont="1" applyFill="1"/>
    <xf numFmtId="0" fontId="40" fillId="0" borderId="2" xfId="0" applyFont="1" applyBorder="1"/>
    <xf numFmtId="165" fontId="44" fillId="0" borderId="0" xfId="1" applyNumberFormat="1" applyFont="1" applyFill="1"/>
    <xf numFmtId="0" fontId="44" fillId="0" borderId="0" xfId="0" applyFont="1"/>
    <xf numFmtId="0" fontId="17" fillId="0" borderId="0" xfId="65" applyFont="1" applyFill="1" applyAlignment="1">
      <alignment horizontal="right"/>
    </xf>
    <xf numFmtId="0" fontId="44" fillId="0" borderId="0" xfId="0" applyFont="1" applyAlignment="1">
      <alignment wrapText="1"/>
    </xf>
    <xf numFmtId="37" fontId="44" fillId="0" borderId="0" xfId="0" applyNumberFormat="1" applyFont="1"/>
    <xf numFmtId="0" fontId="44" fillId="0" borderId="0" xfId="3" applyFont="1"/>
    <xf numFmtId="0" fontId="44" fillId="0" borderId="0" xfId="3" applyFont="1" applyBorder="1"/>
    <xf numFmtId="0" fontId="40" fillId="0" borderId="0" xfId="0" applyFont="1" applyBorder="1"/>
    <xf numFmtId="0" fontId="44" fillId="0" borderId="0" xfId="65" applyFont="1" applyFill="1"/>
    <xf numFmtId="39" fontId="45" fillId="0" borderId="0" xfId="0" applyNumberFormat="1" applyFont="1"/>
    <xf numFmtId="39" fontId="46" fillId="0" borderId="0" xfId="0" applyNumberFormat="1" applyFont="1" applyAlignment="1">
      <alignment horizontal="center"/>
    </xf>
    <xf numFmtId="39" fontId="46" fillId="0" borderId="0" xfId="0" quotePrefix="1" applyNumberFormat="1" applyFont="1" applyFill="1" applyAlignment="1">
      <alignment horizontal="center"/>
    </xf>
    <xf numFmtId="39" fontId="45" fillId="0" borderId="0" xfId="0" applyNumberFormat="1" applyFont="1" applyFill="1"/>
    <xf numFmtId="39" fontId="46" fillId="0" borderId="0" xfId="0" applyNumberFormat="1" applyFont="1" applyFill="1"/>
    <xf numFmtId="39" fontId="45" fillId="0" borderId="0" xfId="0" applyNumberFormat="1" applyFont="1" applyAlignment="1">
      <alignment wrapText="1"/>
    </xf>
    <xf numFmtId="44" fontId="0" fillId="0" borderId="0" xfId="0" applyNumberFormat="1"/>
    <xf numFmtId="0" fontId="16" fillId="0" borderId="0" xfId="0" applyFont="1" applyBorder="1"/>
    <xf numFmtId="43" fontId="0" fillId="0" borderId="0" xfId="0" applyNumberFormat="1" applyBorder="1"/>
    <xf numFmtId="39" fontId="46" fillId="0" borderId="0" xfId="1" applyNumberFormat="1" applyFont="1" applyFill="1"/>
    <xf numFmtId="166" fontId="40" fillId="0" borderId="0" xfId="0" applyNumberFormat="1" applyFont="1"/>
    <xf numFmtId="5" fontId="17" fillId="0" borderId="0" xfId="0" applyNumberFormat="1" applyFont="1" applyAlignment="1">
      <alignment horizontal="right"/>
    </xf>
    <xf numFmtId="166" fontId="40" fillId="0" borderId="0" xfId="0" applyNumberFormat="1" applyFont="1" applyFill="1"/>
    <xf numFmtId="0" fontId="17" fillId="0" borderId="0" xfId="0" applyFont="1" applyAlignment="1">
      <alignment horizontal="center"/>
    </xf>
    <xf numFmtId="39" fontId="40" fillId="0" borderId="0" xfId="0" applyNumberFormat="1" applyFont="1" applyFill="1"/>
    <xf numFmtId="5" fontId="40" fillId="3" borderId="0" xfId="0" applyNumberFormat="1" applyFont="1" applyFill="1"/>
    <xf numFmtId="42" fontId="17" fillId="0" borderId="0" xfId="1" applyNumberFormat="1" applyFont="1"/>
    <xf numFmtId="41" fontId="17" fillId="0" borderId="0" xfId="1" applyNumberFormat="1" applyFont="1"/>
    <xf numFmtId="42" fontId="17" fillId="0" borderId="15" xfId="0" applyNumberFormat="1" applyFont="1" applyBorder="1"/>
    <xf numFmtId="42" fontId="17" fillId="0" borderId="15" xfId="0" applyNumberFormat="1" applyFont="1" applyFill="1" applyBorder="1"/>
    <xf numFmtId="42" fontId="0" fillId="0" borderId="0" xfId="0" applyNumberFormat="1"/>
    <xf numFmtId="0" fontId="17" fillId="0" borderId="0" xfId="0" applyFont="1" applyFill="1" applyBorder="1"/>
    <xf numFmtId="44" fontId="0" fillId="0" borderId="0" xfId="0" applyNumberFormat="1" applyFill="1"/>
    <xf numFmtId="43" fontId="17" fillId="0" borderId="0" xfId="0" applyNumberFormat="1" applyFont="1" applyFill="1" applyBorder="1"/>
    <xf numFmtId="43" fontId="17" fillId="0" borderId="0" xfId="0" applyNumberFormat="1" applyFont="1" applyBorder="1"/>
    <xf numFmtId="43" fontId="0" fillId="0" borderId="0" xfId="0" applyNumberFormat="1" applyFill="1" applyBorder="1"/>
    <xf numFmtId="7" fontId="16" fillId="0" borderId="0" xfId="0" applyNumberFormat="1" applyFont="1" applyFill="1" applyBorder="1"/>
    <xf numFmtId="166" fontId="0" fillId="0" borderId="0" xfId="0" applyNumberFormat="1" applyFill="1" applyBorder="1"/>
    <xf numFmtId="5" fontId="17" fillId="0" borderId="0" xfId="0" applyNumberFormat="1" applyFont="1"/>
    <xf numFmtId="5" fontId="17" fillId="0" borderId="0" xfId="0" quotePrefix="1" applyNumberFormat="1" applyFont="1" applyAlignment="1">
      <alignment horizontal="center"/>
    </xf>
    <xf numFmtId="5" fontId="17" fillId="0" borderId="0" xfId="0" quotePrefix="1" applyNumberFormat="1" applyFont="1" applyFill="1" applyAlignment="1">
      <alignment horizontal="center"/>
    </xf>
    <xf numFmtId="166" fontId="17" fillId="0" borderId="3" xfId="0" applyNumberFormat="1" applyFont="1" applyBorder="1"/>
    <xf numFmtId="166" fontId="17" fillId="0" borderId="0" xfId="0" applyNumberFormat="1" applyFont="1" applyFill="1" applyBorder="1"/>
    <xf numFmtId="166" fontId="17" fillId="0" borderId="0" xfId="0" applyNumberFormat="1" applyFont="1" applyBorder="1"/>
    <xf numFmtId="41" fontId="17" fillId="0" borderId="0" xfId="0" applyNumberFormat="1" applyFont="1" applyFill="1"/>
    <xf numFmtId="42" fontId="17" fillId="0" borderId="0" xfId="0" applyNumberFormat="1" applyFont="1"/>
    <xf numFmtId="41" fontId="17" fillId="0" borderId="0" xfId="0" applyNumberFormat="1" applyFont="1"/>
    <xf numFmtId="41" fontId="17" fillId="0" borderId="0" xfId="1" applyNumberFormat="1" applyFont="1" applyFill="1"/>
    <xf numFmtId="42" fontId="17" fillId="0" borderId="0" xfId="0" applyNumberFormat="1" applyFont="1" applyFill="1"/>
    <xf numFmtId="42" fontId="17" fillId="0" borderId="3" xfId="0" applyNumberFormat="1" applyFont="1" applyBorder="1"/>
    <xf numFmtId="42" fontId="17" fillId="0" borderId="3" xfId="0" applyNumberFormat="1" applyFont="1" applyFill="1" applyBorder="1"/>
    <xf numFmtId="42" fontId="17" fillId="0" borderId="2" xfId="0" applyNumberFormat="1" applyFont="1" applyBorder="1"/>
    <xf numFmtId="42" fontId="17" fillId="0" borderId="2" xfId="0" applyNumberFormat="1" applyFont="1" applyFill="1" applyBorder="1"/>
    <xf numFmtId="42" fontId="17" fillId="0" borderId="0" xfId="1" applyNumberFormat="1" applyFont="1" applyFill="1"/>
    <xf numFmtId="41" fontId="17" fillId="0" borderId="0" xfId="51" applyNumberFormat="1" applyFont="1" applyFill="1"/>
    <xf numFmtId="41" fontId="17" fillId="0" borderId="0" xfId="49" applyNumberFormat="1" applyFont="1" applyFill="1"/>
    <xf numFmtId="42" fontId="17" fillId="0" borderId="0" xfId="49" applyNumberFormat="1" applyFont="1" applyFill="1"/>
    <xf numFmtId="5" fontId="17" fillId="0" borderId="0" xfId="0" applyNumberFormat="1" applyFont="1" applyFill="1"/>
    <xf numFmtId="0" fontId="17" fillId="0" borderId="0" xfId="0" applyFont="1" applyFill="1"/>
    <xf numFmtId="0" fontId="17" fillId="0" borderId="0" xfId="0" quotePrefix="1" applyFont="1" applyFill="1" applyAlignment="1">
      <alignment horizontal="center"/>
    </xf>
    <xf numFmtId="37" fontId="17" fillId="0" borderId="0" xfId="0" applyNumberFormat="1" applyFont="1" applyFill="1"/>
    <xf numFmtId="165" fontId="17" fillId="0" borderId="0" xfId="1" applyNumberFormat="1" applyFont="1" applyFill="1"/>
    <xf numFmtId="165" fontId="17" fillId="0" borderId="0" xfId="0" applyNumberFormat="1" applyFont="1" applyFill="1"/>
    <xf numFmtId="166" fontId="17" fillId="0" borderId="0" xfId="0" applyNumberFormat="1" applyFont="1" applyFill="1"/>
    <xf numFmtId="166" fontId="17" fillId="0" borderId="3" xfId="0" applyNumberFormat="1" applyFont="1" applyFill="1" applyBorder="1"/>
    <xf numFmtId="166" fontId="17" fillId="0" borderId="0" xfId="7" applyNumberFormat="1" applyFont="1" applyFill="1"/>
    <xf numFmtId="165" fontId="17" fillId="0" borderId="0" xfId="65" applyNumberFormat="1" applyFont="1" applyFill="1"/>
    <xf numFmtId="166" fontId="17" fillId="0" borderId="15" xfId="0" applyNumberFormat="1" applyFont="1" applyFill="1" applyBorder="1"/>
    <xf numFmtId="0" fontId="17" fillId="0" borderId="2" xfId="0" applyFont="1" applyFill="1" applyBorder="1"/>
    <xf numFmtId="165" fontId="17" fillId="0" borderId="0" xfId="7" applyNumberFormat="1" applyFont="1" applyFill="1"/>
    <xf numFmtId="37" fontId="17" fillId="0" borderId="0" xfId="7" applyNumberFormat="1" applyFont="1" applyFill="1"/>
    <xf numFmtId="43" fontId="48" fillId="0" borderId="0" xfId="1" applyFont="1" applyBorder="1" applyAlignment="1">
      <alignment horizontal="center"/>
    </xf>
    <xf numFmtId="166" fontId="52" fillId="0" borderId="0" xfId="0" applyNumberFormat="1" applyFont="1" applyFill="1"/>
    <xf numFmtId="0" fontId="52" fillId="0" borderId="0" xfId="0" applyFont="1" applyFill="1"/>
    <xf numFmtId="5" fontId="52" fillId="0" borderId="0" xfId="0" applyNumberFormat="1" applyFont="1" applyFill="1"/>
    <xf numFmtId="0" fontId="44" fillId="0" borderId="0" xfId="65" applyFont="1"/>
    <xf numFmtId="0" fontId="17" fillId="0" borderId="0" xfId="65" applyFont="1" applyFill="1" applyBorder="1" applyAlignment="1">
      <alignment horizontal="right"/>
    </xf>
    <xf numFmtId="0" fontId="17" fillId="0" borderId="0" xfId="65" applyFont="1" applyBorder="1"/>
    <xf numFmtId="0" fontId="44" fillId="0" borderId="0" xfId="65" applyFont="1" applyBorder="1"/>
    <xf numFmtId="0" fontId="42" fillId="0" borderId="0" xfId="0" applyFont="1"/>
    <xf numFmtId="41" fontId="17" fillId="0" borderId="1" xfId="0" applyNumberFormat="1" applyFont="1" applyFill="1" applyBorder="1"/>
    <xf numFmtId="42" fontId="52" fillId="0" borderId="0" xfId="0" applyNumberFormat="1" applyFont="1" applyFill="1"/>
    <xf numFmtId="0" fontId="55" fillId="0" borderId="14" xfId="0" applyFont="1" applyBorder="1" applyAlignment="1">
      <alignment horizontal="center"/>
    </xf>
    <xf numFmtId="0" fontId="55" fillId="0" borderId="13" xfId="0" applyFont="1" applyBorder="1" applyAlignment="1">
      <alignment horizontal="center" wrapText="1"/>
    </xf>
    <xf numFmtId="0" fontId="54" fillId="0" borderId="0" xfId="0" applyFont="1" applyAlignment="1">
      <alignment horizontal="center"/>
    </xf>
    <xf numFmtId="0" fontId="49" fillId="0" borderId="0" xfId="0" applyFont="1"/>
    <xf numFmtId="0" fontId="48" fillId="0" borderId="0" xfId="0" applyFont="1"/>
    <xf numFmtId="0" fontId="42" fillId="0" borderId="0" xfId="0" applyFont="1" applyBorder="1" applyAlignment="1">
      <alignment horizontal="center"/>
    </xf>
    <xf numFmtId="0" fontId="48" fillId="0" borderId="0" xfId="0" applyFont="1" applyFill="1" applyAlignment="1">
      <alignment horizontal="center"/>
    </xf>
    <xf numFmtId="0" fontId="49" fillId="0" borderId="13" xfId="0" applyFont="1" applyBorder="1" applyAlignment="1">
      <alignment horizontal="center" wrapText="1"/>
    </xf>
    <xf numFmtId="0" fontId="50" fillId="0" borderId="0" xfId="0" applyFont="1"/>
    <xf numFmtId="0" fontId="48" fillId="0" borderId="0" xfId="0" quotePrefix="1" applyFont="1" applyFill="1" applyAlignment="1">
      <alignment horizontal="center"/>
    </xf>
    <xf numFmtId="0" fontId="53" fillId="39" borderId="0" xfId="0" applyFont="1" applyFill="1" applyAlignment="1">
      <alignment horizontal="center" wrapText="1"/>
    </xf>
    <xf numFmtId="0" fontId="49" fillId="0" borderId="14" xfId="0" applyFont="1" applyBorder="1" applyAlignment="1">
      <alignment horizontal="center"/>
    </xf>
    <xf numFmtId="14" fontId="48" fillId="0" borderId="0" xfId="0" applyNumberFormat="1" applyFont="1"/>
    <xf numFmtId="0" fontId="53" fillId="38" borderId="0" xfId="0" applyFont="1" applyFill="1" applyAlignment="1">
      <alignment horizontal="center" wrapText="1"/>
    </xf>
    <xf numFmtId="0" fontId="48" fillId="0" borderId="13" xfId="0" applyFont="1" applyBorder="1"/>
    <xf numFmtId="0" fontId="48" fillId="0" borderId="0" xfId="0" applyFont="1" applyFill="1"/>
    <xf numFmtId="0" fontId="42" fillId="0" borderId="0" xfId="0" applyFont="1" applyAlignment="1">
      <alignment horizontal="center"/>
    </xf>
    <xf numFmtId="0" fontId="48" fillId="0" borderId="0" xfId="0" applyNumberFormat="1" applyFont="1" applyAlignment="1">
      <alignment horizontal="center"/>
    </xf>
    <xf numFmtId="0" fontId="48" fillId="0" borderId="0" xfId="0" quotePrefix="1" applyFont="1" applyAlignment="1">
      <alignment horizontal="center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43" fontId="49" fillId="0" borderId="0" xfId="0" applyNumberFormat="1" applyFont="1" applyAlignment="1">
      <alignment horizontal="center"/>
    </xf>
    <xf numFmtId="0" fontId="48" fillId="0" borderId="0" xfId="0" applyFont="1" applyAlignment="1">
      <alignment horizontal="left"/>
    </xf>
    <xf numFmtId="5" fontId="0" fillId="0" borderId="0" xfId="0" applyNumberFormat="1" applyFill="1" applyBorder="1"/>
    <xf numFmtId="0" fontId="0" fillId="0" borderId="0" xfId="0" applyFill="1" applyBorder="1"/>
    <xf numFmtId="43" fontId="0" fillId="0" borderId="0" xfId="1" applyFont="1" applyFill="1" applyBorder="1"/>
    <xf numFmtId="5" fontId="16" fillId="0" borderId="0" xfId="0" applyNumberFormat="1" applyFont="1" applyBorder="1"/>
    <xf numFmtId="43" fontId="48" fillId="0" borderId="0" xfId="1" applyFont="1" applyAlignment="1">
      <alignment horizontal="center"/>
    </xf>
    <xf numFmtId="43" fontId="49" fillId="0" borderId="0" xfId="1" applyFont="1" applyAlignment="1">
      <alignment horizontal="center"/>
    </xf>
    <xf numFmtId="43" fontId="47" fillId="0" borderId="0" xfId="1" applyFont="1" applyFill="1" applyAlignment="1"/>
    <xf numFmtId="43" fontId="48" fillId="0" borderId="0" xfId="1" applyFont="1"/>
    <xf numFmtId="43" fontId="48" fillId="0" borderId="0" xfId="1" quotePrefix="1" applyFont="1" applyFill="1" applyAlignment="1">
      <alignment horizontal="right"/>
    </xf>
    <xf numFmtId="43" fontId="47" fillId="0" borderId="0" xfId="1" quotePrefix="1" applyFont="1" applyFill="1" applyAlignment="1">
      <alignment horizontal="right"/>
    </xf>
    <xf numFmtId="43" fontId="47" fillId="0" borderId="0" xfId="1" applyFont="1" applyFill="1" applyAlignment="1">
      <alignment horizontal="right"/>
    </xf>
    <xf numFmtId="43" fontId="47" fillId="0" borderId="0" xfId="1" applyFont="1" applyFill="1" applyAlignment="1">
      <alignment horizontal="center"/>
    </xf>
    <xf numFmtId="43" fontId="48" fillId="0" borderId="16" xfId="1" applyFont="1" applyBorder="1"/>
    <xf numFmtId="43" fontId="49" fillId="0" borderId="0" xfId="1" applyFont="1"/>
    <xf numFmtId="43" fontId="53" fillId="37" borderId="13" xfId="1" applyFont="1" applyFill="1" applyBorder="1" applyAlignment="1">
      <alignment horizontal="centerContinuous"/>
    </xf>
    <xf numFmtId="43" fontId="53" fillId="36" borderId="13" xfId="1" applyFont="1" applyFill="1" applyBorder="1" applyAlignment="1">
      <alignment horizontal="centerContinuous"/>
    </xf>
    <xf numFmtId="43" fontId="53" fillId="35" borderId="13" xfId="1" applyFont="1" applyFill="1" applyBorder="1" applyAlignment="1">
      <alignment horizontal="centerContinuous"/>
    </xf>
    <xf numFmtId="43" fontId="53" fillId="37" borderId="13" xfId="1" applyFont="1" applyFill="1" applyBorder="1" applyAlignment="1">
      <alignment horizontal="centerContinuous" wrapText="1"/>
    </xf>
    <xf numFmtId="43" fontId="48" fillId="0" borderId="14" xfId="1" applyFont="1" applyBorder="1" applyAlignment="1">
      <alignment horizontal="center"/>
    </xf>
    <xf numFmtId="0" fontId="54" fillId="0" borderId="0" xfId="94" applyFont="1" applyAlignment="1">
      <alignment horizontal="center"/>
    </xf>
    <xf numFmtId="0" fontId="54" fillId="0" borderId="0" xfId="94" applyFont="1" applyBorder="1" applyAlignment="1">
      <alignment horizontal="center"/>
    </xf>
    <xf numFmtId="167" fontId="48" fillId="0" borderId="0" xfId="1" applyNumberFormat="1" applyFont="1"/>
    <xf numFmtId="0" fontId="48" fillId="0" borderId="0" xfId="1" applyNumberFormat="1" applyFont="1" applyAlignment="1">
      <alignment horizontal="center"/>
    </xf>
    <xf numFmtId="167" fontId="48" fillId="0" borderId="0" xfId="1" applyNumberFormat="1" applyFont="1" applyAlignment="1">
      <alignment horizontal="center"/>
    </xf>
    <xf numFmtId="167" fontId="49" fillId="0" borderId="0" xfId="1" applyNumberFormat="1" applyFont="1"/>
    <xf numFmtId="167" fontId="49" fillId="0" borderId="16" xfId="1" applyNumberFormat="1" applyFont="1" applyBorder="1"/>
    <xf numFmtId="167" fontId="55" fillId="0" borderId="16" xfId="1" applyNumberFormat="1" applyFont="1" applyBorder="1" applyAlignment="1">
      <alignment horizontal="center"/>
    </xf>
    <xf numFmtId="167" fontId="49" fillId="0" borderId="16" xfId="1" applyNumberFormat="1" applyFont="1" applyBorder="1" applyAlignment="1">
      <alignment horizontal="center"/>
    </xf>
    <xf numFmtId="167" fontId="54" fillId="0" borderId="0" xfId="1" applyNumberFormat="1" applyFont="1" applyAlignment="1">
      <alignment horizontal="center"/>
    </xf>
    <xf numFmtId="0" fontId="49" fillId="3" borderId="0" xfId="0" applyFont="1" applyFill="1" applyAlignment="1">
      <alignment horizontal="center"/>
    </xf>
    <xf numFmtId="0" fontId="53" fillId="3" borderId="0" xfId="0" applyFont="1" applyFill="1" applyAlignment="1">
      <alignment horizontal="center" wrapText="1"/>
    </xf>
    <xf numFmtId="43" fontId="49" fillId="3" borderId="0" xfId="183" applyFont="1" applyFill="1"/>
    <xf numFmtId="43" fontId="49" fillId="3" borderId="0" xfId="183" applyFont="1" applyFill="1" applyAlignment="1">
      <alignment horizontal="center"/>
    </xf>
    <xf numFmtId="0" fontId="47" fillId="0" borderId="0" xfId="59" applyFont="1" applyFill="1" applyAlignment="1">
      <alignment horizontal="center"/>
    </xf>
    <xf numFmtId="0" fontId="48" fillId="0" borderId="0" xfId="183" applyNumberFormat="1" applyFont="1" applyAlignment="1">
      <alignment horizontal="center"/>
    </xf>
    <xf numFmtId="167" fontId="48" fillId="0" borderId="0" xfId="183" applyNumberFormat="1" applyFont="1" applyAlignment="1">
      <alignment horizontal="center"/>
    </xf>
    <xf numFmtId="43" fontId="47" fillId="0" borderId="0" xfId="183" applyFont="1" applyFill="1" applyAlignment="1"/>
    <xf numFmtId="43" fontId="48" fillId="0" borderId="0" xfId="183" applyFont="1" applyBorder="1" applyAlignment="1">
      <alignment horizontal="center"/>
    </xf>
    <xf numFmtId="43" fontId="48" fillId="0" borderId="0" xfId="183" applyFont="1" applyAlignment="1">
      <alignment horizontal="center"/>
    </xf>
    <xf numFmtId="43" fontId="48" fillId="0" borderId="0" xfId="183" quotePrefix="1" applyFont="1" applyFill="1" applyAlignment="1">
      <alignment horizontal="right"/>
    </xf>
    <xf numFmtId="43" fontId="47" fillId="0" borderId="0" xfId="183" quotePrefix="1" applyFont="1" applyFill="1" applyAlignment="1">
      <alignment horizontal="right"/>
    </xf>
    <xf numFmtId="43" fontId="47" fillId="0" borderId="0" xfId="183" applyFont="1" applyFill="1" applyAlignment="1">
      <alignment horizontal="right"/>
    </xf>
    <xf numFmtId="43" fontId="47" fillId="0" borderId="0" xfId="183" applyFont="1" applyFill="1" applyAlignment="1">
      <alignment horizontal="center"/>
    </xf>
    <xf numFmtId="43" fontId="48" fillId="0" borderId="0" xfId="183" applyFont="1"/>
    <xf numFmtId="0" fontId="47" fillId="0" borderId="0" xfId="59" applyFont="1" applyFill="1" applyAlignment="1"/>
    <xf numFmtId="0" fontId="47" fillId="0" borderId="0" xfId="92" applyNumberFormat="1" applyFont="1" applyFill="1" applyAlignment="1"/>
    <xf numFmtId="0" fontId="47" fillId="0" borderId="0" xfId="59" applyFont="1" applyAlignment="1">
      <alignment horizontal="center"/>
    </xf>
    <xf numFmtId="167" fontId="49" fillId="0" borderId="16" xfId="183" applyNumberFormat="1" applyFont="1" applyBorder="1"/>
    <xf numFmtId="0" fontId="47" fillId="0" borderId="0" xfId="92" applyNumberFormat="1" applyFont="1" applyFill="1" applyAlignment="1">
      <alignment horizontal="center"/>
    </xf>
    <xf numFmtId="167" fontId="49" fillId="0" borderId="16" xfId="183" applyNumberFormat="1" applyFont="1" applyBorder="1" applyAlignment="1">
      <alignment horizontal="center"/>
    </xf>
    <xf numFmtId="0" fontId="54" fillId="0" borderId="0" xfId="186" applyFont="1" applyAlignment="1">
      <alignment horizontal="center"/>
    </xf>
    <xf numFmtId="167" fontId="55" fillId="0" borderId="16" xfId="183" applyNumberFormat="1" applyFont="1" applyBorder="1" applyAlignment="1">
      <alignment horizontal="center"/>
    </xf>
    <xf numFmtId="0" fontId="54" fillId="0" borderId="0" xfId="186" applyFont="1" applyBorder="1" applyAlignment="1">
      <alignment horizontal="center"/>
    </xf>
    <xf numFmtId="43" fontId="53" fillId="37" borderId="13" xfId="183" applyFont="1" applyFill="1" applyBorder="1" applyAlignment="1">
      <alignment horizontal="centerContinuous"/>
    </xf>
    <xf numFmtId="43" fontId="53" fillId="36" borderId="13" xfId="183" applyFont="1" applyFill="1" applyBorder="1" applyAlignment="1">
      <alignment horizontal="centerContinuous"/>
    </xf>
    <xf numFmtId="43" fontId="48" fillId="0" borderId="14" xfId="183" applyFont="1" applyBorder="1" applyAlignment="1">
      <alignment horizontal="center"/>
    </xf>
    <xf numFmtId="43" fontId="48" fillId="0" borderId="16" xfId="183" applyFont="1" applyBorder="1"/>
    <xf numFmtId="43" fontId="49" fillId="0" borderId="0" xfId="183" applyFont="1" applyAlignment="1">
      <alignment horizontal="center"/>
    </xf>
    <xf numFmtId="43" fontId="49" fillId="0" borderId="0" xfId="183" applyFont="1"/>
    <xf numFmtId="0" fontId="42" fillId="0" borderId="0" xfId="149" applyFont="1" applyBorder="1"/>
    <xf numFmtId="43" fontId="53" fillId="37" borderId="13" xfId="183" applyFont="1" applyFill="1" applyBorder="1" applyAlignment="1">
      <alignment horizontal="centerContinuous" wrapText="1"/>
    </xf>
    <xf numFmtId="0" fontId="42" fillId="0" borderId="0" xfId="149" applyFont="1" applyAlignment="1">
      <alignment horizontal="center"/>
    </xf>
    <xf numFmtId="43" fontId="53" fillId="35" borderId="13" xfId="183" applyFont="1" applyFill="1" applyBorder="1" applyAlignment="1">
      <alignment horizontal="center"/>
    </xf>
    <xf numFmtId="43" fontId="53" fillId="40" borderId="0" xfId="183" applyFont="1" applyFill="1" applyBorder="1" applyAlignment="1">
      <alignment horizontal="left"/>
    </xf>
    <xf numFmtId="166" fontId="17" fillId="0" borderId="0" xfId="49" applyNumberFormat="1" applyFont="1" applyFill="1"/>
    <xf numFmtId="165" fontId="17" fillId="0" borderId="0" xfId="51" applyNumberFormat="1" applyFont="1" applyFill="1"/>
    <xf numFmtId="165" fontId="17" fillId="0" borderId="0" xfId="49" applyNumberFormat="1" applyFont="1" applyFill="1"/>
    <xf numFmtId="165" fontId="17" fillId="0" borderId="0" xfId="0" quotePrefix="1" applyNumberFormat="1" applyFont="1" applyFill="1" applyAlignment="1">
      <alignment horizontal="center"/>
    </xf>
    <xf numFmtId="165" fontId="17" fillId="0" borderId="0" xfId="0" quotePrefix="1" applyNumberFormat="1" applyFont="1" applyAlignment="1">
      <alignment horizontal="center"/>
    </xf>
    <xf numFmtId="43" fontId="48" fillId="0" borderId="0" xfId="183" applyFont="1" applyFill="1" applyAlignment="1">
      <alignment horizontal="center"/>
    </xf>
    <xf numFmtId="43" fontId="49" fillId="0" borderId="0" xfId="183" applyFont="1" applyFill="1" applyAlignment="1">
      <alignment horizontal="center"/>
    </xf>
    <xf numFmtId="43" fontId="48" fillId="3" borderId="0" xfId="183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Fill="1" applyAlignment="1">
      <alignment horizontal="center"/>
    </xf>
    <xf numFmtId="0" fontId="56" fillId="3" borderId="0" xfId="0" applyFont="1" applyFill="1" applyAlignment="1">
      <alignment horizontal="center" wrapText="1"/>
    </xf>
    <xf numFmtId="0" fontId="42" fillId="0" borderId="13" xfId="0" applyFont="1" applyBorder="1"/>
    <xf numFmtId="0" fontId="41" fillId="0" borderId="0" xfId="0" applyFont="1" applyAlignment="1">
      <alignment horizontal="center"/>
    </xf>
    <xf numFmtId="0" fontId="41" fillId="0" borderId="0" xfId="0" applyFont="1"/>
    <xf numFmtId="43" fontId="53" fillId="35" borderId="13" xfId="1" applyFont="1" applyFill="1" applyBorder="1" applyAlignment="1">
      <alignment horizontal="center"/>
    </xf>
    <xf numFmtId="43" fontId="53" fillId="40" borderId="0" xfId="1" applyFont="1" applyFill="1" applyBorder="1" applyAlignment="1">
      <alignment horizontal="left"/>
    </xf>
    <xf numFmtId="43" fontId="49" fillId="3" borderId="0" xfId="1" applyFont="1" applyFill="1" applyAlignment="1">
      <alignment horizontal="center"/>
    </xf>
    <xf numFmtId="43" fontId="48" fillId="3" borderId="0" xfId="1" applyFont="1" applyFill="1"/>
    <xf numFmtId="0" fontId="53" fillId="41" borderId="0" xfId="0" applyFont="1" applyFill="1" applyAlignment="1">
      <alignment horizontal="center" wrapText="1"/>
    </xf>
    <xf numFmtId="43" fontId="48" fillId="0" borderId="0" xfId="183" applyFont="1" applyFill="1"/>
    <xf numFmtId="43" fontId="49" fillId="0" borderId="0" xfId="1" applyFont="1" applyFill="1" applyAlignment="1">
      <alignment horizontal="center"/>
    </xf>
    <xf numFmtId="43" fontId="56" fillId="3" borderId="13" xfId="1" applyFont="1" applyFill="1" applyBorder="1" applyAlignment="1">
      <alignment horizontal="centerContinuous"/>
    </xf>
    <xf numFmtId="43" fontId="48" fillId="3" borderId="0" xfId="1" applyFont="1" applyFill="1" applyBorder="1" applyAlignment="1">
      <alignment horizontal="center"/>
    </xf>
    <xf numFmtId="0" fontId="49" fillId="3" borderId="0" xfId="0" applyFont="1" applyFill="1" applyAlignment="1">
      <alignment horizontal="right"/>
    </xf>
    <xf numFmtId="39" fontId="49" fillId="3" borderId="0" xfId="0" applyNumberFormat="1" applyFont="1" applyFill="1"/>
    <xf numFmtId="0" fontId="48" fillId="0" borderId="1" xfId="0" applyFont="1" applyFill="1" applyBorder="1" applyAlignment="1">
      <alignment horizontal="right"/>
    </xf>
    <xf numFmtId="39" fontId="48" fillId="0" borderId="1" xfId="0" applyNumberFormat="1" applyFont="1" applyFill="1" applyBorder="1"/>
    <xf numFmtId="7" fontId="57" fillId="3" borderId="0" xfId="0" applyNumberFormat="1" applyFont="1" applyFill="1"/>
    <xf numFmtId="0" fontId="58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0" fontId="17" fillId="0" borderId="0" xfId="0" applyFont="1" applyFill="1" applyAlignment="1">
      <alignment horizontal="center"/>
    </xf>
    <xf numFmtId="167" fontId="48" fillId="42" borderId="0" xfId="1" applyNumberFormat="1" applyFont="1" applyFill="1"/>
    <xf numFmtId="0" fontId="42" fillId="42" borderId="0" xfId="0" applyFont="1" applyFill="1" applyAlignment="1">
      <alignment horizontal="center"/>
    </xf>
    <xf numFmtId="0" fontId="42" fillId="42" borderId="0" xfId="149" applyFont="1" applyFill="1" applyAlignment="1">
      <alignment horizontal="center"/>
    </xf>
    <xf numFmtId="0" fontId="48" fillId="42" borderId="0" xfId="0" applyFont="1" applyFill="1"/>
    <xf numFmtId="38" fontId="0" fillId="0" borderId="0" xfId="0" applyNumberFormat="1"/>
    <xf numFmtId="38" fontId="0" fillId="0" borderId="0" xfId="0" applyNumberFormat="1" applyFill="1"/>
    <xf numFmtId="38" fontId="17" fillId="0" borderId="0" xfId="0" applyNumberFormat="1" applyFont="1" applyAlignment="1">
      <alignment horizontal="center" wrapText="1"/>
    </xf>
    <xf numFmtId="38" fontId="17" fillId="0" borderId="0" xfId="0" applyNumberFormat="1" applyFont="1" applyAlignment="1">
      <alignment horizontal="center"/>
    </xf>
    <xf numFmtId="38" fontId="17" fillId="0" borderId="0" xfId="0" applyNumberFormat="1" applyFont="1"/>
    <xf numFmtId="38" fontId="17" fillId="0" borderId="0" xfId="0" applyNumberFormat="1" applyFont="1" applyAlignment="1">
      <alignment horizontal="left"/>
    </xf>
    <xf numFmtId="38" fontId="17" fillId="0" borderId="0" xfId="0" applyNumberFormat="1" applyFont="1" applyAlignment="1">
      <alignment horizontal="right"/>
    </xf>
    <xf numFmtId="38" fontId="16" fillId="0" borderId="0" xfId="0" applyNumberFormat="1" applyFont="1"/>
    <xf numFmtId="38" fontId="17" fillId="0" borderId="0" xfId="0" applyNumberFormat="1" applyFont="1" applyFill="1"/>
    <xf numFmtId="38" fontId="40" fillId="0" borderId="0" xfId="0" applyNumberFormat="1" applyFont="1" applyFill="1"/>
    <xf numFmtId="38" fontId="40" fillId="0" borderId="0" xfId="0" applyNumberFormat="1" applyFont="1"/>
    <xf numFmtId="43" fontId="42" fillId="0" borderId="0" xfId="1" applyFont="1"/>
    <xf numFmtId="0" fontId="42" fillId="0" borderId="0" xfId="0" quotePrefix="1" applyFont="1" applyAlignment="1">
      <alignment horizontal="center"/>
    </xf>
    <xf numFmtId="14" fontId="42" fillId="0" borderId="0" xfId="0" applyNumberFormat="1" applyFont="1"/>
    <xf numFmtId="0" fontId="41" fillId="0" borderId="13" xfId="0" applyFont="1" applyBorder="1" applyAlignment="1">
      <alignment horizontal="center" wrapText="1"/>
    </xf>
    <xf numFmtId="43" fontId="59" fillId="37" borderId="13" xfId="1" applyFont="1" applyFill="1" applyBorder="1" applyAlignment="1">
      <alignment horizontal="centerContinuous"/>
    </xf>
    <xf numFmtId="43" fontId="59" fillId="36" borderId="13" xfId="1" applyFont="1" applyFill="1" applyBorder="1" applyAlignment="1">
      <alignment horizontal="centerContinuous"/>
    </xf>
    <xf numFmtId="43" fontId="59" fillId="35" borderId="13" xfId="1" applyFont="1" applyFill="1" applyBorder="1" applyAlignment="1">
      <alignment horizontal="centerContinuous"/>
    </xf>
    <xf numFmtId="0" fontId="59" fillId="38" borderId="0" xfId="0" applyFont="1" applyFill="1" applyAlignment="1">
      <alignment horizontal="center" wrapText="1"/>
    </xf>
    <xf numFmtId="0" fontId="59" fillId="39" borderId="0" xfId="0" applyFont="1" applyFill="1" applyAlignment="1">
      <alignment horizontal="center" wrapText="1"/>
    </xf>
    <xf numFmtId="43" fontId="59" fillId="37" borderId="13" xfId="1" applyFont="1" applyFill="1" applyBorder="1" applyAlignment="1">
      <alignment horizontal="centerContinuous" wrapText="1"/>
    </xf>
    <xf numFmtId="0" fontId="41" fillId="0" borderId="14" xfId="0" applyFont="1" applyBorder="1" applyAlignment="1">
      <alignment horizontal="center"/>
    </xf>
    <xf numFmtId="43" fontId="42" fillId="0" borderId="14" xfId="1" applyFont="1" applyBorder="1" applyAlignment="1">
      <alignment horizontal="center"/>
    </xf>
    <xf numFmtId="43" fontId="42" fillId="0" borderId="0" xfId="1" applyFont="1" applyAlignment="1">
      <alignment horizontal="center"/>
    </xf>
    <xf numFmtId="0" fontId="60" fillId="0" borderId="0" xfId="59" applyFont="1" applyFill="1" applyAlignment="1">
      <alignment horizontal="center"/>
    </xf>
    <xf numFmtId="0" fontId="60" fillId="0" borderId="0" xfId="59" applyFont="1" applyFill="1" applyAlignment="1"/>
    <xf numFmtId="0" fontId="42" fillId="0" borderId="0" xfId="94" applyFont="1" applyAlignment="1">
      <alignment horizontal="center"/>
    </xf>
    <xf numFmtId="43" fontId="42" fillId="0" borderId="0" xfId="1" applyFont="1" applyBorder="1" applyAlignment="1">
      <alignment horizontal="center"/>
    </xf>
    <xf numFmtId="43" fontId="41" fillId="0" borderId="0" xfId="1" applyFont="1" applyAlignment="1">
      <alignment horizontal="center"/>
    </xf>
    <xf numFmtId="0" fontId="42" fillId="0" borderId="0" xfId="94" applyFont="1" applyBorder="1" applyAlignment="1">
      <alignment horizontal="center"/>
    </xf>
    <xf numFmtId="0" fontId="60" fillId="0" borderId="0" xfId="92" applyNumberFormat="1" applyFont="1" applyFill="1" applyAlignment="1"/>
    <xf numFmtId="0" fontId="60" fillId="0" borderId="0" xfId="92" applyNumberFormat="1" applyFont="1" applyFill="1" applyAlignment="1">
      <alignment horizontal="center"/>
    </xf>
    <xf numFmtId="0" fontId="60" fillId="0" borderId="0" xfId="59" applyFont="1" applyAlignment="1">
      <alignment horizontal="center"/>
    </xf>
    <xf numFmtId="0" fontId="42" fillId="0" borderId="0" xfId="0" quotePrefix="1" applyFont="1" applyFill="1" applyAlignment="1">
      <alignment horizontal="center"/>
    </xf>
    <xf numFmtId="0" fontId="42" fillId="0" borderId="0" xfId="0" applyFont="1" applyFill="1"/>
    <xf numFmtId="0" fontId="42" fillId="0" borderId="0" xfId="0" applyFont="1" applyFill="1" applyAlignment="1">
      <alignment horizontal="center"/>
    </xf>
    <xf numFmtId="43" fontId="60" fillId="0" borderId="0" xfId="1" applyFont="1" applyFill="1" applyAlignment="1"/>
    <xf numFmtId="0" fontId="42" fillId="0" borderId="0" xfId="0" applyNumberFormat="1" applyFont="1" applyAlignment="1">
      <alignment horizontal="center"/>
    </xf>
    <xf numFmtId="43" fontId="60" fillId="0" borderId="0" xfId="1" applyFont="1" applyFill="1" applyAlignment="1">
      <alignment horizontal="center"/>
    </xf>
    <xf numFmtId="43" fontId="42" fillId="0" borderId="0" xfId="1" quotePrefix="1" applyFont="1" applyFill="1" applyAlignment="1">
      <alignment horizontal="right"/>
    </xf>
    <xf numFmtId="0" fontId="42" fillId="0" borderId="0" xfId="1" applyNumberFormat="1" applyFont="1" applyAlignment="1">
      <alignment horizontal="center"/>
    </xf>
    <xf numFmtId="167" fontId="42" fillId="0" borderId="0" xfId="1" applyNumberFormat="1" applyFont="1" applyAlignment="1">
      <alignment horizontal="center"/>
    </xf>
    <xf numFmtId="0" fontId="42" fillId="42" borderId="0" xfId="1" applyNumberFormat="1" applyFont="1" applyFill="1" applyAlignment="1">
      <alignment horizontal="center"/>
    </xf>
    <xf numFmtId="167" fontId="42" fillId="42" borderId="0" xfId="1" applyNumberFormat="1" applyFont="1" applyFill="1" applyAlignment="1">
      <alignment horizontal="center"/>
    </xf>
    <xf numFmtId="43" fontId="60" fillId="42" borderId="0" xfId="1" applyFont="1" applyFill="1" applyAlignment="1"/>
    <xf numFmtId="0" fontId="42" fillId="42" borderId="0" xfId="94" applyFont="1" applyFill="1" applyBorder="1" applyAlignment="1">
      <alignment horizontal="center"/>
    </xf>
    <xf numFmtId="43" fontId="60" fillId="42" borderId="0" xfId="1" applyFont="1" applyFill="1" applyAlignment="1">
      <alignment horizontal="center"/>
    </xf>
    <xf numFmtId="0" fontId="42" fillId="42" borderId="0" xfId="94" applyFont="1" applyFill="1" applyAlignment="1">
      <alignment horizontal="center"/>
    </xf>
    <xf numFmtId="43" fontId="60" fillId="42" borderId="0" xfId="1" quotePrefix="1" applyFont="1" applyFill="1" applyAlignment="1">
      <alignment horizontal="right"/>
    </xf>
    <xf numFmtId="43" fontId="42" fillId="42" borderId="0" xfId="1" applyFont="1" applyFill="1"/>
    <xf numFmtId="0" fontId="42" fillId="42" borderId="0" xfId="0" applyFont="1" applyFill="1"/>
    <xf numFmtId="43" fontId="60" fillId="0" borderId="0" xfId="1" quotePrefix="1" applyFont="1" applyFill="1" applyAlignment="1">
      <alignment horizontal="right"/>
    </xf>
    <xf numFmtId="167" fontId="41" fillId="0" borderId="16" xfId="1" applyNumberFormat="1" applyFont="1" applyBorder="1"/>
    <xf numFmtId="167" fontId="41" fillId="0" borderId="16" xfId="1" applyNumberFormat="1" applyFont="1" applyBorder="1" applyAlignment="1">
      <alignment horizontal="center"/>
    </xf>
    <xf numFmtId="43" fontId="42" fillId="0" borderId="16" xfId="1" applyFont="1" applyBorder="1"/>
    <xf numFmtId="43" fontId="41" fillId="0" borderId="0" xfId="1" applyFont="1"/>
    <xf numFmtId="167" fontId="42" fillId="0" borderId="0" xfId="1" applyNumberFormat="1" applyFont="1"/>
    <xf numFmtId="167" fontId="48" fillId="0" borderId="0" xfId="1" applyNumberFormat="1" applyFont="1" applyFill="1"/>
    <xf numFmtId="0" fontId="42" fillId="0" borderId="0" xfId="1" applyNumberFormat="1" applyFont="1" applyFill="1" applyAlignment="1">
      <alignment horizontal="center"/>
    </xf>
    <xf numFmtId="167" fontId="42" fillId="0" borderId="0" xfId="1" applyNumberFormat="1" applyFont="1" applyFill="1" applyAlignment="1">
      <alignment horizontal="center"/>
    </xf>
    <xf numFmtId="0" fontId="42" fillId="0" borderId="0" xfId="94" applyFont="1" applyFill="1" applyBorder="1" applyAlignment="1">
      <alignment horizontal="center"/>
    </xf>
    <xf numFmtId="0" fontId="42" fillId="0" borderId="0" xfId="149" applyFont="1" applyFill="1" applyAlignment="1">
      <alignment horizontal="center"/>
    </xf>
    <xf numFmtId="0" fontId="42" fillId="0" borderId="0" xfId="94" applyFont="1" applyFill="1" applyAlignment="1">
      <alignment horizontal="center"/>
    </xf>
    <xf numFmtId="43" fontId="42" fillId="0" borderId="0" xfId="1" applyFont="1" applyFill="1"/>
    <xf numFmtId="0" fontId="48" fillId="42" borderId="0" xfId="0" applyFont="1" applyFill="1" applyAlignment="1">
      <alignment horizontal="left"/>
    </xf>
    <xf numFmtId="0" fontId="60" fillId="42" borderId="0" xfId="59" applyFont="1" applyFill="1" applyAlignment="1">
      <alignment horizontal="center"/>
    </xf>
    <xf numFmtId="0" fontId="60" fillId="42" borderId="0" xfId="59" applyFont="1" applyFill="1" applyAlignment="1"/>
    <xf numFmtId="43" fontId="42" fillId="42" borderId="0" xfId="1" applyFont="1" applyFill="1" applyBorder="1" applyAlignment="1">
      <alignment horizontal="center"/>
    </xf>
    <xf numFmtId="43" fontId="42" fillId="42" borderId="0" xfId="1" applyFont="1" applyFill="1" applyAlignment="1">
      <alignment horizontal="center"/>
    </xf>
    <xf numFmtId="0" fontId="41" fillId="42" borderId="0" xfId="0" applyFont="1" applyFill="1" applyAlignment="1">
      <alignment horizontal="center"/>
    </xf>
    <xf numFmtId="43" fontId="41" fillId="42" borderId="0" xfId="1" applyFont="1" applyFill="1" applyAlignment="1">
      <alignment horizontal="center"/>
    </xf>
    <xf numFmtId="0" fontId="49" fillId="42" borderId="0" xfId="0" applyFont="1" applyFill="1" applyAlignment="1">
      <alignment horizontal="center"/>
    </xf>
    <xf numFmtId="0" fontId="47" fillId="42" borderId="0" xfId="59" applyFont="1" applyFill="1" applyAlignment="1">
      <alignment horizontal="center"/>
    </xf>
    <xf numFmtId="0" fontId="47" fillId="42" borderId="0" xfId="59" applyFont="1" applyFill="1" applyAlignment="1"/>
    <xf numFmtId="0" fontId="54" fillId="42" borderId="0" xfId="94" applyFont="1" applyFill="1" applyBorder="1" applyAlignment="1">
      <alignment horizontal="center"/>
    </xf>
    <xf numFmtId="0" fontId="54" fillId="42" borderId="0" xfId="94" applyFont="1" applyFill="1" applyAlignment="1">
      <alignment horizontal="center"/>
    </xf>
    <xf numFmtId="43" fontId="48" fillId="42" borderId="0" xfId="1" applyFont="1" applyFill="1" applyBorder="1" applyAlignment="1">
      <alignment horizontal="center"/>
    </xf>
    <xf numFmtId="43" fontId="48" fillId="42" borderId="0" xfId="1" applyFont="1" applyFill="1" applyAlignment="1">
      <alignment horizontal="center"/>
    </xf>
    <xf numFmtId="43" fontId="49" fillId="42" borderId="0" xfId="1" applyFont="1" applyFill="1" applyAlignment="1">
      <alignment horizontal="center"/>
    </xf>
    <xf numFmtId="43" fontId="61" fillId="42" borderId="0" xfId="1" applyFont="1" applyFill="1"/>
    <xf numFmtId="167" fontId="48" fillId="43" borderId="0" xfId="1" applyNumberFormat="1" applyFont="1" applyFill="1"/>
    <xf numFmtId="0" fontId="42" fillId="43" borderId="0" xfId="1" applyNumberFormat="1" applyFont="1" applyFill="1" applyAlignment="1">
      <alignment horizontal="center"/>
    </xf>
    <xf numFmtId="167" fontId="42" fillId="43" borderId="0" xfId="1" applyNumberFormat="1" applyFont="1" applyFill="1" applyAlignment="1">
      <alignment horizontal="center"/>
    </xf>
    <xf numFmtId="43" fontId="60" fillId="43" borderId="0" xfId="1" applyFont="1" applyFill="1" applyAlignment="1"/>
    <xf numFmtId="0" fontId="42" fillId="43" borderId="0" xfId="94" applyFont="1" applyFill="1" applyBorder="1" applyAlignment="1">
      <alignment horizontal="center"/>
    </xf>
    <xf numFmtId="0" fontId="42" fillId="43" borderId="0" xfId="0" applyFont="1" applyFill="1" applyAlignment="1">
      <alignment horizontal="center"/>
    </xf>
    <xf numFmtId="43" fontId="60" fillId="43" borderId="0" xfId="1" applyFont="1" applyFill="1" applyAlignment="1">
      <alignment horizontal="center"/>
    </xf>
    <xf numFmtId="0" fontId="42" fillId="43" borderId="0" xfId="149" applyFont="1" applyFill="1" applyAlignment="1">
      <alignment horizontal="center"/>
    </xf>
    <xf numFmtId="0" fontId="42" fillId="43" borderId="0" xfId="94" applyFont="1" applyFill="1" applyAlignment="1">
      <alignment horizontal="center"/>
    </xf>
    <xf numFmtId="43" fontId="60" fillId="43" borderId="0" xfId="1" applyFont="1" applyFill="1" applyAlignment="1">
      <alignment horizontal="right"/>
    </xf>
    <xf numFmtId="43" fontId="42" fillId="43" borderId="0" xfId="1" applyFont="1" applyFill="1"/>
    <xf numFmtId="0" fontId="42" fillId="43" borderId="0" xfId="0" applyFont="1" applyFill="1"/>
    <xf numFmtId="0" fontId="48" fillId="43" borderId="0" xfId="0" applyFont="1" applyFill="1"/>
    <xf numFmtId="0" fontId="48" fillId="43" borderId="0" xfId="0" applyFont="1" applyFill="1" applyAlignment="1">
      <alignment horizontal="left"/>
    </xf>
    <xf numFmtId="0" fontId="60" fillId="43" borderId="0" xfId="59" applyFont="1" applyFill="1" applyAlignment="1">
      <alignment horizontal="center"/>
    </xf>
    <xf numFmtId="0" fontId="60" fillId="43" borderId="0" xfId="59" applyFont="1" applyFill="1" applyAlignment="1"/>
    <xf numFmtId="43" fontId="42" fillId="43" borderId="0" xfId="1" applyFont="1" applyFill="1" applyBorder="1" applyAlignment="1">
      <alignment horizontal="center"/>
    </xf>
    <xf numFmtId="43" fontId="42" fillId="43" borderId="0" xfId="1" applyFont="1" applyFill="1" applyAlignment="1">
      <alignment horizontal="center"/>
    </xf>
    <xf numFmtId="0" fontId="41" fillId="43" borderId="0" xfId="0" applyFont="1" applyFill="1" applyAlignment="1">
      <alignment horizontal="center"/>
    </xf>
    <xf numFmtId="43" fontId="41" fillId="43" borderId="0" xfId="1" applyFont="1" applyFill="1" applyAlignment="1">
      <alignment horizontal="center"/>
    </xf>
    <xf numFmtId="0" fontId="49" fillId="43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43" fillId="0" borderId="0" xfId="0" applyFont="1" applyFill="1" applyBorder="1"/>
    <xf numFmtId="0" fontId="43" fillId="0" borderId="0" xfId="0" applyFont="1" applyFill="1" applyAlignment="1">
      <alignment wrapText="1"/>
    </xf>
    <xf numFmtId="0" fontId="44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63" fillId="0" borderId="0" xfId="0" applyFont="1" applyFill="1"/>
    <xf numFmtId="165" fontId="62" fillId="0" borderId="0" xfId="1" applyNumberFormat="1" applyFont="1" applyFill="1"/>
    <xf numFmtId="166" fontId="62" fillId="0" borderId="0" xfId="0" applyNumberFormat="1" applyFont="1" applyFill="1"/>
    <xf numFmtId="165" fontId="62" fillId="0" borderId="0" xfId="0" applyNumberFormat="1" applyFont="1" applyFill="1"/>
    <xf numFmtId="0" fontId="62" fillId="0" borderId="0" xfId="65" applyFont="1" applyFill="1" applyBorder="1"/>
    <xf numFmtId="44" fontId="17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17" fillId="0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39" fontId="45" fillId="0" borderId="0" xfId="0" applyNumberFormat="1" applyFont="1" applyFill="1" applyAlignment="1">
      <alignment horizontal="center" vertical="center"/>
    </xf>
    <xf numFmtId="44" fontId="17" fillId="0" borderId="0" xfId="0" applyNumberFormat="1" applyFont="1" applyAlignment="1">
      <alignment horizontal="center"/>
    </xf>
    <xf numFmtId="44" fontId="0" fillId="0" borderId="0" xfId="0" applyNumberFormat="1" applyAlignment="1">
      <alignment horizontal="center"/>
    </xf>
    <xf numFmtId="39" fontId="4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</cellXfs>
  <cellStyles count="271">
    <cellStyle name="20% - Accent1" xfId="26" builtinId="30" customBuiltin="1"/>
    <cellStyle name="20% - Accent1 2" xfId="68"/>
    <cellStyle name="20% - Accent1 2 2" xfId="121"/>
    <cellStyle name="20% - Accent1 3" xfId="103"/>
    <cellStyle name="20% - Accent2" xfId="30" builtinId="34" customBuiltin="1"/>
    <cellStyle name="20% - Accent2 2" xfId="70"/>
    <cellStyle name="20% - Accent2 2 2" xfId="123"/>
    <cellStyle name="20% - Accent2 3" xfId="105"/>
    <cellStyle name="20% - Accent3" xfId="34" builtinId="38" customBuiltin="1"/>
    <cellStyle name="20% - Accent3 2" xfId="72"/>
    <cellStyle name="20% - Accent3 2 2" xfId="125"/>
    <cellStyle name="20% - Accent3 3" xfId="107"/>
    <cellStyle name="20% - Accent4" xfId="38" builtinId="42" customBuiltin="1"/>
    <cellStyle name="20% - Accent4 2" xfId="74"/>
    <cellStyle name="20% - Accent4 2 2" xfId="127"/>
    <cellStyle name="20% - Accent4 3" xfId="109"/>
    <cellStyle name="20% - Accent5" xfId="42" builtinId="46" customBuiltin="1"/>
    <cellStyle name="20% - Accent5 2" xfId="76"/>
    <cellStyle name="20% - Accent5 2 2" xfId="129"/>
    <cellStyle name="20% - Accent5 3" xfId="111"/>
    <cellStyle name="20% - Accent6" xfId="46" builtinId="50" customBuiltin="1"/>
    <cellStyle name="20% - Accent6 2" xfId="78"/>
    <cellStyle name="20% - Accent6 2 2" xfId="131"/>
    <cellStyle name="20% - Accent6 3" xfId="113"/>
    <cellStyle name="40% - Accent1" xfId="27" builtinId="31" customBuiltin="1"/>
    <cellStyle name="40% - Accent1 2" xfId="69"/>
    <cellStyle name="40% - Accent1 2 2" xfId="122"/>
    <cellStyle name="40% - Accent1 3" xfId="104"/>
    <cellStyle name="40% - Accent2" xfId="31" builtinId="35" customBuiltin="1"/>
    <cellStyle name="40% - Accent2 2" xfId="71"/>
    <cellStyle name="40% - Accent2 2 2" xfId="124"/>
    <cellStyle name="40% - Accent2 3" xfId="106"/>
    <cellStyle name="40% - Accent3" xfId="35" builtinId="39" customBuiltin="1"/>
    <cellStyle name="40% - Accent3 2" xfId="73"/>
    <cellStyle name="40% - Accent3 2 2" xfId="126"/>
    <cellStyle name="40% - Accent3 3" xfId="108"/>
    <cellStyle name="40% - Accent4" xfId="39" builtinId="43" customBuiltin="1"/>
    <cellStyle name="40% - Accent4 2" xfId="75"/>
    <cellStyle name="40% - Accent4 2 2" xfId="128"/>
    <cellStyle name="40% - Accent4 3" xfId="110"/>
    <cellStyle name="40% - Accent5" xfId="43" builtinId="47" customBuiltin="1"/>
    <cellStyle name="40% - Accent5 2" xfId="77"/>
    <cellStyle name="40% - Accent5 2 2" xfId="130"/>
    <cellStyle name="40% - Accent5 3" xfId="112"/>
    <cellStyle name="40% - Accent6" xfId="47" builtinId="51" customBuiltin="1"/>
    <cellStyle name="40% - Accent6 2" xfId="79"/>
    <cellStyle name="40% - Accent6 2 2" xfId="132"/>
    <cellStyle name="40% - Accent6 3" xfId="114"/>
    <cellStyle name="60% - Accent1" xfId="28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5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5" builtinId="27" customBuiltin="1"/>
    <cellStyle name="Calculation" xfId="19" builtinId="22" customBuiltin="1"/>
    <cellStyle name="Check Cell" xfId="21" builtinId="23" customBuiltin="1"/>
    <cellStyle name="Comma" xfId="1" builtinId="3"/>
    <cellStyle name="Comma 10" xfId="146"/>
    <cellStyle name="Comma 11" xfId="166"/>
    <cellStyle name="Comma 12" xfId="183"/>
    <cellStyle name="Comma 13" xfId="201"/>
    <cellStyle name="Comma 14" xfId="218"/>
    <cellStyle name="Comma 15" xfId="235"/>
    <cellStyle name="Comma 16" xfId="238"/>
    <cellStyle name="Comma 17" xfId="255"/>
    <cellStyle name="Comma 2" xfId="2"/>
    <cellStyle name="Comma 2 2" xfId="49"/>
    <cellStyle name="Comma 3" xfId="4"/>
    <cellStyle name="Comma 3 2" xfId="51"/>
    <cellStyle name="Comma 3 3" xfId="64"/>
    <cellStyle name="Comma 3 3 2" xfId="118"/>
    <cellStyle name="Comma 3 4" xfId="56"/>
    <cellStyle name="Comma 4" xfId="80"/>
    <cellStyle name="Comma 4 2" xfId="55"/>
    <cellStyle name="Comma 4 2 2" xfId="152"/>
    <cellStyle name="Comma 4 2 3" xfId="170"/>
    <cellStyle name="Comma 4 2 4" xfId="187"/>
    <cellStyle name="Comma 4 2 5" xfId="205"/>
    <cellStyle name="Comma 4 2 6" xfId="222"/>
    <cellStyle name="Comma 4 2 7" xfId="242"/>
    <cellStyle name="Comma 4 2 8" xfId="259"/>
    <cellStyle name="Comma 4 3" xfId="100"/>
    <cellStyle name="Comma 5" xfId="85"/>
    <cellStyle name="Comma 5 2" xfId="134"/>
    <cellStyle name="Comma 5 3" xfId="156"/>
    <cellStyle name="Comma 5 4" xfId="174"/>
    <cellStyle name="Comma 5 5" xfId="191"/>
    <cellStyle name="Comma 5 6" xfId="209"/>
    <cellStyle name="Comma 5 7" xfId="226"/>
    <cellStyle name="Comma 5 8" xfId="246"/>
    <cellStyle name="Comma 5 9" xfId="263"/>
    <cellStyle name="Comma 6" xfId="87"/>
    <cellStyle name="Comma 6 2" xfId="136"/>
    <cellStyle name="Comma 6 3" xfId="160"/>
    <cellStyle name="Comma 6 4" xfId="178"/>
    <cellStyle name="Comma 6 5" xfId="195"/>
    <cellStyle name="Comma 6 6" xfId="213"/>
    <cellStyle name="Comma 6 7" xfId="230"/>
    <cellStyle name="Comma 6 8" xfId="250"/>
    <cellStyle name="Comma 6 9" xfId="267"/>
    <cellStyle name="Comma 7" xfId="89"/>
    <cellStyle name="Comma 7 2" xfId="138"/>
    <cellStyle name="Comma 7 3" xfId="150"/>
    <cellStyle name="Comma 8" xfId="91"/>
    <cellStyle name="Comma 8 2" xfId="140"/>
    <cellStyle name="Comma 9" xfId="143"/>
    <cellStyle name="Currency" xfId="7" builtinId="4"/>
    <cellStyle name="Currency 10" xfId="203"/>
    <cellStyle name="Currency 11" xfId="220"/>
    <cellStyle name="Currency 12" xfId="240"/>
    <cellStyle name="Currency 13" xfId="257"/>
    <cellStyle name="Currency 2" xfId="66"/>
    <cellStyle name="Currency 2 2" xfId="60"/>
    <cellStyle name="Currency 2 3" xfId="95"/>
    <cellStyle name="Currency 2 4" xfId="119"/>
    <cellStyle name="Currency 3" xfId="81"/>
    <cellStyle name="Currency 3 2" xfId="153"/>
    <cellStyle name="Currency 3 3" xfId="171"/>
    <cellStyle name="Currency 3 4" xfId="188"/>
    <cellStyle name="Currency 3 5" xfId="206"/>
    <cellStyle name="Currency 3 6" xfId="223"/>
    <cellStyle name="Currency 3 7" xfId="243"/>
    <cellStyle name="Currency 3 8" xfId="260"/>
    <cellStyle name="Currency 4" xfId="157"/>
    <cellStyle name="Currency 4 2" xfId="175"/>
    <cellStyle name="Currency 4 3" xfId="192"/>
    <cellStyle name="Currency 4 4" xfId="210"/>
    <cellStyle name="Currency 4 5" xfId="227"/>
    <cellStyle name="Currency 4 6" xfId="247"/>
    <cellStyle name="Currency 4 7" xfId="264"/>
    <cellStyle name="Currency 5" xfId="161"/>
    <cellStyle name="Currency 5 2" xfId="179"/>
    <cellStyle name="Currency 5 3" xfId="196"/>
    <cellStyle name="Currency 5 4" xfId="214"/>
    <cellStyle name="Currency 5 5" xfId="231"/>
    <cellStyle name="Currency 5 6" xfId="251"/>
    <cellStyle name="Currency 5 7" xfId="268"/>
    <cellStyle name="Currency 6" xfId="163"/>
    <cellStyle name="Currency 7" xfId="148"/>
    <cellStyle name="Currency 8" xfId="168"/>
    <cellStyle name="Currency 9" xfId="185"/>
    <cellStyle name="Explanatory Text" xfId="23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" xfId="17" builtinId="20" customBuiltin="1"/>
    <cellStyle name="Linked Cell" xfId="20" builtinId="24" customBuiltin="1"/>
    <cellStyle name="Neutral" xfId="16" builtinId="28" customBuiltin="1"/>
    <cellStyle name="Normal" xfId="0" builtinId="0"/>
    <cellStyle name="Normal 10" xfId="90"/>
    <cellStyle name="Normal 10 2" xfId="139"/>
    <cellStyle name="Normal 11" xfId="142"/>
    <cellStyle name="Normal 12" xfId="145"/>
    <cellStyle name="Normal 13" xfId="165"/>
    <cellStyle name="Normal 14" xfId="182"/>
    <cellStyle name="Normal 15" xfId="200"/>
    <cellStyle name="Normal 16" xfId="199"/>
    <cellStyle name="Normal 17" xfId="217"/>
    <cellStyle name="Normal 18" xfId="234"/>
    <cellStyle name="Normal 19" xfId="237"/>
    <cellStyle name="Normal 2" xfId="3"/>
    <cellStyle name="Normal 2 2" xfId="6"/>
    <cellStyle name="Normal 2 2 2" xfId="52"/>
    <cellStyle name="Normal 2 2 2 2" xfId="102"/>
    <cellStyle name="Normal 2 2 3" xfId="65"/>
    <cellStyle name="Normal 2 3" xfId="50"/>
    <cellStyle name="Normal 2 3 2" xfId="96"/>
    <cellStyle name="Normal 2 4" xfId="59"/>
    <cellStyle name="Normal 2 5" xfId="83"/>
    <cellStyle name="Normal 2 5 2" xfId="93"/>
    <cellStyle name="Normal 20" xfId="254"/>
    <cellStyle name="Normal 3" xfId="5"/>
    <cellStyle name="Normal 3 2" xfId="61"/>
    <cellStyle name="Normal 3 2 2" xfId="99"/>
    <cellStyle name="Normal 3 2 3" xfId="115"/>
    <cellStyle name="Normal 3 3" xfId="57"/>
    <cellStyle name="Normal 3 3 10" xfId="239"/>
    <cellStyle name="Normal 3 3 11" xfId="256"/>
    <cellStyle name="Normal 3 3 2" xfId="97"/>
    <cellStyle name="Normal 3 3 2 2" xfId="141"/>
    <cellStyle name="Normal 3 3 3" xfId="144"/>
    <cellStyle name="Normal 3 3 4" xfId="147"/>
    <cellStyle name="Normal 3 3 5" xfId="167"/>
    <cellStyle name="Normal 3 3 6" xfId="184"/>
    <cellStyle name="Normal 3 3 7" xfId="202"/>
    <cellStyle name="Normal 3 3 8" xfId="219"/>
    <cellStyle name="Normal 3 3 9" xfId="236"/>
    <cellStyle name="Normal 4" xfId="8"/>
    <cellStyle name="Normal 4 2" xfId="63"/>
    <cellStyle name="Normal 4 2 2" xfId="101"/>
    <cellStyle name="Normal 4 2 3" xfId="117"/>
    <cellStyle name="Normal 4 3" xfId="98"/>
    <cellStyle name="Normal 5" xfId="58"/>
    <cellStyle name="Normal 5 2" xfId="94"/>
    <cellStyle name="Normal 5 2 2" xfId="151"/>
    <cellStyle name="Normal 5 2 3" xfId="169"/>
    <cellStyle name="Normal 5 2 4" xfId="186"/>
    <cellStyle name="Normal 5 2 5" xfId="204"/>
    <cellStyle name="Normal 5 2 6" xfId="221"/>
    <cellStyle name="Normal 5 2 7" xfId="241"/>
    <cellStyle name="Normal 5 2 8" xfId="258"/>
    <cellStyle name="Normal 6" xfId="54"/>
    <cellStyle name="Normal 6 2" xfId="155"/>
    <cellStyle name="Normal 6 3" xfId="173"/>
    <cellStyle name="Normal 6 4" xfId="190"/>
    <cellStyle name="Normal 6 5" xfId="208"/>
    <cellStyle name="Normal 6 6" xfId="225"/>
    <cellStyle name="Normal 6 7" xfId="245"/>
    <cellStyle name="Normal 6 8" xfId="262"/>
    <cellStyle name="Normal 7" xfId="84"/>
    <cellStyle name="Normal 7 2" xfId="133"/>
    <cellStyle name="Normal 7 3" xfId="159"/>
    <cellStyle name="Normal 7 4" xfId="177"/>
    <cellStyle name="Normal 7 5" xfId="194"/>
    <cellStyle name="Normal 7 6" xfId="212"/>
    <cellStyle name="Normal 7 7" xfId="229"/>
    <cellStyle name="Normal 7 8" xfId="249"/>
    <cellStyle name="Normal 7 9" xfId="266"/>
    <cellStyle name="Normal 8" xfId="86"/>
    <cellStyle name="Normal 8 2" xfId="135"/>
    <cellStyle name="Normal 8 3" xfId="149"/>
    <cellStyle name="Normal 9" xfId="88"/>
    <cellStyle name="Normal 9 2" xfId="137"/>
    <cellStyle name="Normal_120" xfId="92"/>
    <cellStyle name="Note 2" xfId="62"/>
    <cellStyle name="Note 2 2" xfId="116"/>
    <cellStyle name="Note 3" xfId="67"/>
    <cellStyle name="Note 3 2" xfId="120"/>
    <cellStyle name="Output" xfId="18" builtinId="21" customBuiltin="1"/>
    <cellStyle name="Percent 10" xfId="233"/>
    <cellStyle name="Percent 11" xfId="253"/>
    <cellStyle name="Percent 12" xfId="270"/>
    <cellStyle name="Percent 2" xfId="53"/>
    <cellStyle name="Percent 2 2" xfId="82"/>
    <cellStyle name="Percent 3" xfId="154"/>
    <cellStyle name="Percent 3 2" xfId="172"/>
    <cellStyle name="Percent 3 3" xfId="189"/>
    <cellStyle name="Percent 3 4" xfId="207"/>
    <cellStyle name="Percent 3 5" xfId="224"/>
    <cellStyle name="Percent 3 6" xfId="244"/>
    <cellStyle name="Percent 3 7" xfId="261"/>
    <cellStyle name="Percent 4" xfId="158"/>
    <cellStyle name="Percent 4 2" xfId="176"/>
    <cellStyle name="Percent 4 3" xfId="193"/>
    <cellStyle name="Percent 4 4" xfId="211"/>
    <cellStyle name="Percent 4 5" xfId="228"/>
    <cellStyle name="Percent 4 6" xfId="248"/>
    <cellStyle name="Percent 4 7" xfId="265"/>
    <cellStyle name="Percent 5" xfId="162"/>
    <cellStyle name="Percent 5 2" xfId="180"/>
    <cellStyle name="Percent 5 3" xfId="197"/>
    <cellStyle name="Percent 5 4" xfId="215"/>
    <cellStyle name="Percent 5 5" xfId="232"/>
    <cellStyle name="Percent 5 6" xfId="252"/>
    <cellStyle name="Percent 5 7" xfId="269"/>
    <cellStyle name="Percent 6" xfId="164"/>
    <cellStyle name="Percent 7" xfId="181"/>
    <cellStyle name="Percent 8" xfId="198"/>
    <cellStyle name="Percent 9" xfId="216"/>
    <cellStyle name="Title" xfId="9" builtinId="15" customBuiltin="1"/>
    <cellStyle name="Total" xfId="24" builtinId="25" customBuiltin="1"/>
    <cellStyle name="Warning Text" xfId="22" builtinId="11" customBuiltin="1"/>
  </cellStyles>
  <dxfs count="0"/>
  <tableStyles count="0" defaultTableStyle="TableStyleMedium2" defaultPivotStyle="PivotStyleLight16"/>
  <colors>
    <mruColors>
      <color rgb="FFCC00FF"/>
      <color rgb="FFFF00FF"/>
      <color rgb="FF99FFCC"/>
      <color rgb="FFFFFFCC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ferris/Desktop/MOVE/Share%20Drive/12%20-%20December%202017/PIPSO/Revised%20Q4%20Reports/3/December%202017%20-%20PIPSO%20Exhibit%203A%203B%203C%20(Revis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ferris/Desktop/MOVE/Share%20Drive/12%20-%20December%202016/PIPSO/December%202016%20-%20PIPSO%20Exhibit%203A%203B%203C%20Revised%20To%20Correct%20Formul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 2017"/>
      <sheetName val="Q1 2017"/>
      <sheetName val="Q2 2017"/>
      <sheetName val="Q3 2017"/>
      <sheetName val="Q4 2017"/>
      <sheetName val="ITD Q1 2017"/>
      <sheetName val="ITD Q2 2017"/>
      <sheetName val="ITD Q3 2017"/>
      <sheetName val="ITD Q4 2017"/>
      <sheetName val="YTD 2016"/>
      <sheetName val="Q4 2016"/>
      <sheetName val="ITD Q4 2016"/>
      <sheetName val="Interest Received"/>
      <sheetName val="IS"/>
      <sheetName val="Balance Sheet"/>
      <sheetName val="3B Recon"/>
      <sheetName val="3A Recon"/>
      <sheetName val="TB 12-31-17"/>
      <sheetName val="Exhb 4a"/>
      <sheetName val="Exhibit 4B"/>
      <sheetName val="Exhib 4C"/>
      <sheetName val="WS 4a"/>
      <sheetName val="TB 09-30-17"/>
      <sheetName val="TB 06-30-17"/>
      <sheetName val="TB 03-31-17"/>
      <sheetName val="TB 12-31-16"/>
      <sheetName val="ITD Q4 2015"/>
      <sheetName val="YTD 2015"/>
    </sheetNames>
    <sheetDataSet>
      <sheetData sheetId="0"/>
      <sheetData sheetId="1">
        <row r="16">
          <cell r="L16">
            <v>8434966</v>
          </cell>
        </row>
        <row r="22">
          <cell r="L22">
            <v>806524</v>
          </cell>
        </row>
        <row r="23">
          <cell r="L23">
            <v>2630906</v>
          </cell>
        </row>
        <row r="24">
          <cell r="L24">
            <v>0</v>
          </cell>
        </row>
        <row r="25">
          <cell r="L25">
            <v>0</v>
          </cell>
        </row>
        <row r="26">
          <cell r="L26">
            <v>2814</v>
          </cell>
        </row>
        <row r="29">
          <cell r="L29">
            <v>7655482</v>
          </cell>
        </row>
        <row r="30">
          <cell r="L30">
            <v>779484</v>
          </cell>
        </row>
      </sheetData>
      <sheetData sheetId="2">
        <row r="15">
          <cell r="L15">
            <v>3544494</v>
          </cell>
        </row>
        <row r="21">
          <cell r="L21">
            <v>786839</v>
          </cell>
        </row>
        <row r="22">
          <cell r="L22">
            <v>2242196</v>
          </cell>
        </row>
        <row r="23">
          <cell r="L23">
            <v>0</v>
          </cell>
        </row>
        <row r="24">
          <cell r="L24">
            <v>0</v>
          </cell>
        </row>
        <row r="25">
          <cell r="L25">
            <v>-7675</v>
          </cell>
        </row>
        <row r="28">
          <cell r="L28">
            <v>7989785</v>
          </cell>
        </row>
        <row r="29">
          <cell r="L29">
            <v>-4445291</v>
          </cell>
        </row>
      </sheetData>
      <sheetData sheetId="3"/>
      <sheetData sheetId="4">
        <row r="15">
          <cell r="L15">
            <v>8404144</v>
          </cell>
        </row>
        <row r="21">
          <cell r="L21">
            <v>678706</v>
          </cell>
        </row>
        <row r="22">
          <cell r="L22">
            <v>1684011</v>
          </cell>
        </row>
        <row r="23">
          <cell r="L23">
            <v>0</v>
          </cell>
        </row>
        <row r="24">
          <cell r="L24">
            <v>0</v>
          </cell>
        </row>
        <row r="25">
          <cell r="L25">
            <v>-40303</v>
          </cell>
        </row>
        <row r="28">
          <cell r="L28">
            <v>6589392</v>
          </cell>
        </row>
        <row r="29">
          <cell r="L29">
            <v>1814752</v>
          </cell>
        </row>
        <row r="34">
          <cell r="L34">
            <v>5400987</v>
          </cell>
        </row>
        <row r="35">
          <cell r="L35">
            <v>2921000</v>
          </cell>
        </row>
        <row r="36">
          <cell r="L36">
            <v>1182059</v>
          </cell>
        </row>
        <row r="37">
          <cell r="L37">
            <v>16508103</v>
          </cell>
        </row>
        <row r="38">
          <cell r="L38">
            <v>-1741876</v>
          </cell>
        </row>
        <row r="39">
          <cell r="L39">
            <v>0</v>
          </cell>
        </row>
        <row r="40">
          <cell r="L40">
            <v>-192084</v>
          </cell>
        </row>
        <row r="59">
          <cell r="L59">
            <v>-4086430</v>
          </cell>
        </row>
        <row r="60">
          <cell r="L60">
            <v>0</v>
          </cell>
        </row>
        <row r="61">
          <cell r="L61">
            <v>-9774883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1 2016"/>
      <sheetName val="Q2 2016"/>
      <sheetName val="Q3 2016"/>
      <sheetName val="Q4 2016"/>
      <sheetName val="YTD 2016"/>
      <sheetName val="ITD Q1 2016"/>
      <sheetName val="ITD Q2 2016"/>
      <sheetName val="ITD Q3 2016"/>
      <sheetName val="ITD Q4 2016"/>
      <sheetName val="Interest Received"/>
      <sheetName val="Prem. Bal. Chrgd. Off"/>
      <sheetName val="IS"/>
      <sheetName val="Balance Sheet"/>
      <sheetName val="3B Recon"/>
      <sheetName val="3A Recon"/>
      <sheetName val="TB 12-31-16"/>
      <sheetName val="TB 09-30-16"/>
      <sheetName val="Exhb 4a"/>
      <sheetName val="Exhibit 4B"/>
      <sheetName val="Exhib 4C"/>
      <sheetName val="WS 4a"/>
      <sheetName val="Oper. Exp."/>
      <sheetName val="ITD Q4 2015"/>
      <sheetName val="ITD Q3 2015"/>
      <sheetName val="ITD Q2 2015"/>
      <sheetName val="ITD Q1 2015"/>
      <sheetName val="YTD 2015"/>
      <sheetName val="Q4 2015"/>
      <sheetName val="Q3 2015"/>
      <sheetName val="Q2 2015"/>
      <sheetName val="Q1 2015"/>
      <sheetName val="TB 12-31-15"/>
      <sheetName val="Rec"/>
      <sheetName val="Fin Pivot'14"/>
      <sheetName val="Jv#17"/>
      <sheetName val="2015 YE Adjustments"/>
    </sheetNames>
    <sheetDataSet>
      <sheetData sheetId="0">
        <row r="11">
          <cell r="L11">
            <v>8254593</v>
          </cell>
        </row>
        <row r="12">
          <cell r="L12">
            <v>0</v>
          </cell>
        </row>
        <row r="13">
          <cell r="L13">
            <v>223757.79</v>
          </cell>
        </row>
        <row r="14">
          <cell r="L14">
            <v>-48856</v>
          </cell>
        </row>
        <row r="15">
          <cell r="L15">
            <v>43452</v>
          </cell>
        </row>
        <row r="16">
          <cell r="L16">
            <v>8472946.7899999991</v>
          </cell>
        </row>
        <row r="20">
          <cell r="L20">
            <v>3304826</v>
          </cell>
        </row>
        <row r="21">
          <cell r="L21">
            <v>1904754</v>
          </cell>
        </row>
        <row r="22">
          <cell r="L22">
            <v>829251</v>
          </cell>
        </row>
        <row r="23">
          <cell r="L23">
            <v>1570136</v>
          </cell>
        </row>
        <row r="24">
          <cell r="L24">
            <v>0</v>
          </cell>
        </row>
        <row r="25">
          <cell r="L25">
            <v>0</v>
          </cell>
        </row>
        <row r="26">
          <cell r="L26">
            <v>4278.51</v>
          </cell>
        </row>
        <row r="27">
          <cell r="L27">
            <v>9361</v>
          </cell>
        </row>
        <row r="28">
          <cell r="L28">
            <v>0</v>
          </cell>
        </row>
        <row r="29">
          <cell r="L29">
            <v>7622606.5099999998</v>
          </cell>
        </row>
        <row r="30">
          <cell r="L30">
            <v>850340.27999999933</v>
          </cell>
        </row>
        <row r="44">
          <cell r="L44">
            <v>4470804</v>
          </cell>
        </row>
        <row r="45">
          <cell r="L45">
            <v>3195000</v>
          </cell>
        </row>
        <row r="46">
          <cell r="L46">
            <v>700006</v>
          </cell>
        </row>
        <row r="47">
          <cell r="L47">
            <v>18065101</v>
          </cell>
        </row>
        <row r="48">
          <cell r="L48">
            <v>-3164688</v>
          </cell>
        </row>
        <row r="49">
          <cell r="L49">
            <v>0</v>
          </cell>
        </row>
        <row r="50">
          <cell r="L50">
            <v>-214140</v>
          </cell>
        </row>
        <row r="56">
          <cell r="L56">
            <v>-2485152</v>
          </cell>
        </row>
        <row r="57">
          <cell r="L57">
            <v>-8635359</v>
          </cell>
        </row>
      </sheetData>
      <sheetData sheetId="1">
        <row r="11">
          <cell r="K11">
            <v>8888542</v>
          </cell>
        </row>
        <row r="12">
          <cell r="K12">
            <v>191210</v>
          </cell>
        </row>
        <row r="13">
          <cell r="K13">
            <v>141112.78000000006</v>
          </cell>
        </row>
        <row r="14">
          <cell r="K14">
            <v>-40114</v>
          </cell>
        </row>
        <row r="15">
          <cell r="K15">
            <v>39948</v>
          </cell>
        </row>
        <row r="16">
          <cell r="K16">
            <v>9220698.7799999993</v>
          </cell>
        </row>
        <row r="20">
          <cell r="K20">
            <v>4142058</v>
          </cell>
        </row>
        <row r="21">
          <cell r="K21">
            <v>2309162</v>
          </cell>
        </row>
        <row r="22">
          <cell r="K22">
            <v>829038</v>
          </cell>
        </row>
        <row r="23">
          <cell r="K23">
            <v>1995207</v>
          </cell>
        </row>
        <row r="24">
          <cell r="K24">
            <v>0</v>
          </cell>
        </row>
        <row r="25">
          <cell r="K25">
            <v>0</v>
          </cell>
        </row>
        <row r="26">
          <cell r="K26">
            <v>9623.840000000002</v>
          </cell>
        </row>
        <row r="27">
          <cell r="K27">
            <v>7241</v>
          </cell>
        </row>
        <row r="28">
          <cell r="K28">
            <v>0</v>
          </cell>
        </row>
        <row r="29">
          <cell r="K29">
            <v>9292329.8399999999</v>
          </cell>
        </row>
        <row r="30">
          <cell r="K30">
            <v>-71631.060000000522</v>
          </cell>
        </row>
      </sheetData>
      <sheetData sheetId="2"/>
      <sheetData sheetId="3">
        <row r="11">
          <cell r="K11">
            <v>9125235</v>
          </cell>
        </row>
        <row r="12">
          <cell r="K12">
            <v>-27998</v>
          </cell>
        </row>
        <row r="13">
          <cell r="K13">
            <v>119095</v>
          </cell>
        </row>
        <row r="14">
          <cell r="K14">
            <v>-39515</v>
          </cell>
        </row>
        <row r="15">
          <cell r="K15">
            <v>39852</v>
          </cell>
        </row>
        <row r="16">
          <cell r="K16">
            <v>9216669</v>
          </cell>
        </row>
        <row r="20">
          <cell r="K20">
            <v>2465228</v>
          </cell>
        </row>
        <row r="21">
          <cell r="K21">
            <v>783199</v>
          </cell>
        </row>
        <row r="22">
          <cell r="K22">
            <v>811162</v>
          </cell>
        </row>
        <row r="23">
          <cell r="K23">
            <v>2547901</v>
          </cell>
        </row>
        <row r="24">
          <cell r="K24">
            <v>0</v>
          </cell>
        </row>
        <row r="25">
          <cell r="K25">
            <v>0</v>
          </cell>
        </row>
        <row r="26">
          <cell r="K26">
            <v>4848</v>
          </cell>
        </row>
        <row r="27">
          <cell r="K27">
            <v>14973</v>
          </cell>
        </row>
        <row r="28">
          <cell r="K28">
            <v>0</v>
          </cell>
        </row>
        <row r="29">
          <cell r="K29">
            <v>6627311</v>
          </cell>
        </row>
        <row r="30">
          <cell r="K30">
            <v>2589358</v>
          </cell>
        </row>
        <row r="35">
          <cell r="K35">
            <v>3338855</v>
          </cell>
        </row>
        <row r="36">
          <cell r="K36">
            <v>2434000</v>
          </cell>
        </row>
        <row r="37">
          <cell r="K37">
            <v>1581551</v>
          </cell>
        </row>
        <row r="38">
          <cell r="K38">
            <v>17599787</v>
          </cell>
        </row>
        <row r="39">
          <cell r="K39">
            <v>-3238116</v>
          </cell>
        </row>
        <row r="40">
          <cell r="K40">
            <v>0</v>
          </cell>
        </row>
        <row r="41">
          <cell r="K41">
            <v>-200268</v>
          </cell>
        </row>
        <row r="60">
          <cell r="K60">
            <v>-3417020.31</v>
          </cell>
        </row>
        <row r="61">
          <cell r="K61">
            <v>0</v>
          </cell>
        </row>
        <row r="62">
          <cell r="K62">
            <v>-9267992</v>
          </cell>
        </row>
      </sheetData>
      <sheetData sheetId="4"/>
      <sheetData sheetId="5"/>
      <sheetData sheetId="6"/>
      <sheetData sheetId="7">
        <row r="10">
          <cell r="O10">
            <v>1722519220</v>
          </cell>
        </row>
      </sheetData>
      <sheetData sheetId="8"/>
      <sheetData sheetId="9"/>
      <sheetData sheetId="10"/>
      <sheetData sheetId="11">
        <row r="44">
          <cell r="F44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7" tint="-0.249977111117893"/>
    <pageSetUpPr fitToPage="1"/>
  </sheetPr>
  <dimension ref="A1:L87"/>
  <sheetViews>
    <sheetView tabSelected="1" zoomScaleNormal="100" workbookViewId="0"/>
  </sheetViews>
  <sheetFormatPr defaultColWidth="9.140625" defaultRowHeight="12.75"/>
  <cols>
    <col min="1" max="1" width="56.5703125" style="25" customWidth="1"/>
    <col min="2" max="2" width="2.7109375" style="38" customWidth="1"/>
    <col min="3" max="3" width="13.5703125" style="25" bestFit="1" customWidth="1"/>
    <col min="4" max="4" width="13.5703125" style="25" customWidth="1"/>
    <col min="5" max="11" width="13.5703125" style="25" bestFit="1" customWidth="1"/>
    <col min="12" max="12" width="13.28515625" style="17" bestFit="1" customWidth="1"/>
    <col min="13" max="16384" width="9.140625" style="25"/>
  </cols>
  <sheetData>
    <row r="1" spans="1:12" s="17" customFormat="1">
      <c r="A1" s="170" t="s">
        <v>58</v>
      </c>
      <c r="B1" s="111"/>
      <c r="C1" s="170"/>
      <c r="D1" s="170"/>
      <c r="E1" s="170"/>
      <c r="F1" s="170"/>
      <c r="G1" s="170"/>
      <c r="H1" s="170"/>
      <c r="I1" s="170"/>
      <c r="J1" s="170"/>
      <c r="K1" s="170"/>
      <c r="L1" s="24" t="s">
        <v>58</v>
      </c>
    </row>
    <row r="2" spans="1:12" s="17" customFormat="1">
      <c r="A2" s="427" t="s">
        <v>46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</row>
    <row r="3" spans="1:12" s="17" customFormat="1">
      <c r="A3" s="429" t="s">
        <v>83</v>
      </c>
      <c r="B3" s="428"/>
      <c r="C3" s="428"/>
      <c r="D3" s="428"/>
      <c r="E3" s="428"/>
      <c r="F3" s="428"/>
      <c r="G3" s="428"/>
      <c r="H3" s="428"/>
      <c r="I3" s="428"/>
      <c r="J3" s="428"/>
      <c r="K3" s="428"/>
      <c r="L3" s="428"/>
    </row>
    <row r="4" spans="1:12" s="17" customFormat="1">
      <c r="A4" s="429" t="s">
        <v>651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</row>
    <row r="5" spans="1:12" s="17" customFormat="1" ht="4.5" customHeight="1">
      <c r="A5" s="170"/>
      <c r="B5" s="111"/>
      <c r="C5" s="170"/>
      <c r="D5" s="170"/>
      <c r="E5" s="170"/>
      <c r="F5" s="170"/>
      <c r="G5" s="170"/>
      <c r="H5" s="170"/>
      <c r="I5" s="170"/>
      <c r="J5" s="170"/>
      <c r="K5" s="170"/>
      <c r="L5" s="170"/>
    </row>
    <row r="6" spans="1:12" s="421" customFormat="1" ht="39" customHeight="1">
      <c r="A6" s="419" t="s">
        <v>624</v>
      </c>
      <c r="B6" s="420"/>
      <c r="C6" s="83" t="s">
        <v>650</v>
      </c>
      <c r="D6" s="83" t="s">
        <v>623</v>
      </c>
      <c r="E6" s="83" t="s">
        <v>602</v>
      </c>
      <c r="F6" s="83" t="s">
        <v>100</v>
      </c>
      <c r="G6" s="83" t="s">
        <v>76</v>
      </c>
      <c r="H6" s="83" t="s">
        <v>77</v>
      </c>
      <c r="I6" s="83" t="s">
        <v>78</v>
      </c>
      <c r="J6" s="83" t="s">
        <v>79</v>
      </c>
      <c r="K6" s="83" t="s">
        <v>81</v>
      </c>
      <c r="L6" s="83" t="s">
        <v>42</v>
      </c>
    </row>
    <row r="7" spans="1:12" s="17" customFormat="1">
      <c r="A7" s="49"/>
      <c r="B7" s="111"/>
      <c r="C7" s="51"/>
      <c r="D7" s="51"/>
      <c r="E7" s="51"/>
      <c r="F7" s="51"/>
      <c r="G7" s="51"/>
      <c r="H7" s="51"/>
      <c r="I7" s="51"/>
      <c r="J7" s="51"/>
      <c r="K7" s="51"/>
      <c r="L7" s="51"/>
    </row>
    <row r="8" spans="1:12" s="17" customFormat="1">
      <c r="A8" s="418" t="s">
        <v>40</v>
      </c>
      <c r="B8" s="111"/>
      <c r="C8" s="169"/>
      <c r="D8" s="169"/>
      <c r="E8" s="169"/>
      <c r="F8" s="169"/>
      <c r="G8" s="169"/>
      <c r="H8" s="169"/>
      <c r="I8" s="169"/>
      <c r="J8" s="169"/>
      <c r="K8" s="169"/>
      <c r="L8" s="169"/>
    </row>
    <row r="9" spans="1:12" s="17" customFormat="1">
      <c r="A9" s="19"/>
      <c r="B9" s="111"/>
      <c r="C9" s="11"/>
      <c r="D9" s="11"/>
      <c r="E9" s="11"/>
      <c r="F9" s="11"/>
      <c r="G9" s="11"/>
      <c r="H9" s="11"/>
      <c r="I9" s="11"/>
      <c r="J9" s="11"/>
      <c r="K9" s="11"/>
      <c r="L9" s="169"/>
    </row>
    <row r="10" spans="1:12">
      <c r="A10" s="15" t="s">
        <v>39</v>
      </c>
      <c r="B10" s="114"/>
      <c r="C10" s="175">
        <v>14609624</v>
      </c>
      <c r="D10" s="175">
        <v>-188101</v>
      </c>
      <c r="E10" s="175">
        <v>-2010</v>
      </c>
      <c r="F10" s="175">
        <v>0</v>
      </c>
      <c r="G10" s="175">
        <v>0</v>
      </c>
      <c r="H10" s="175">
        <v>0</v>
      </c>
      <c r="I10" s="175">
        <v>0</v>
      </c>
      <c r="J10" s="175">
        <v>0</v>
      </c>
      <c r="K10" s="175">
        <v>0</v>
      </c>
      <c r="L10" s="175">
        <v>14419513</v>
      </c>
    </row>
    <row r="11" spans="1:12">
      <c r="A11" s="15" t="s">
        <v>37</v>
      </c>
      <c r="B11" s="114"/>
      <c r="C11" s="174">
        <v>-6424341</v>
      </c>
      <c r="D11" s="174">
        <v>0</v>
      </c>
      <c r="E11" s="174">
        <v>0</v>
      </c>
      <c r="F11" s="174">
        <v>0</v>
      </c>
      <c r="G11" s="174">
        <v>0</v>
      </c>
      <c r="H11" s="174">
        <v>0</v>
      </c>
      <c r="I11" s="174">
        <v>0</v>
      </c>
      <c r="J11" s="174">
        <v>0</v>
      </c>
      <c r="K11" s="174">
        <v>0</v>
      </c>
      <c r="L11" s="174">
        <v>-6424341</v>
      </c>
    </row>
    <row r="12" spans="1:12">
      <c r="A12" s="15" t="s">
        <v>36</v>
      </c>
      <c r="B12" s="114"/>
      <c r="C12" s="174">
        <v>341254</v>
      </c>
      <c r="D12" s="174">
        <v>0</v>
      </c>
      <c r="E12" s="174">
        <v>0</v>
      </c>
      <c r="F12" s="174">
        <v>0</v>
      </c>
      <c r="G12" s="174">
        <v>0</v>
      </c>
      <c r="H12" s="174">
        <v>0</v>
      </c>
      <c r="I12" s="174">
        <v>0</v>
      </c>
      <c r="J12" s="174">
        <v>0</v>
      </c>
      <c r="K12" s="174">
        <v>0</v>
      </c>
      <c r="L12" s="174">
        <v>341254</v>
      </c>
    </row>
    <row r="13" spans="1:12">
      <c r="A13" s="15" t="s">
        <v>35</v>
      </c>
      <c r="B13" s="114"/>
      <c r="C13" s="174">
        <v>-30859</v>
      </c>
      <c r="D13" s="174">
        <v>0</v>
      </c>
      <c r="E13" s="174">
        <v>0</v>
      </c>
      <c r="F13" s="174">
        <v>0</v>
      </c>
      <c r="G13" s="174">
        <v>0</v>
      </c>
      <c r="H13" s="174">
        <v>0</v>
      </c>
      <c r="I13" s="174">
        <v>0</v>
      </c>
      <c r="J13" s="174">
        <v>0</v>
      </c>
      <c r="K13" s="174">
        <v>0</v>
      </c>
      <c r="L13" s="174">
        <v>-30859</v>
      </c>
    </row>
    <row r="14" spans="1:12">
      <c r="A14" s="15" t="s">
        <v>34</v>
      </c>
      <c r="B14" s="114"/>
      <c r="C14" s="174">
        <v>61248</v>
      </c>
      <c r="D14" s="174">
        <v>0</v>
      </c>
      <c r="E14" s="174">
        <v>0</v>
      </c>
      <c r="F14" s="174">
        <v>0</v>
      </c>
      <c r="G14" s="174">
        <v>0</v>
      </c>
      <c r="H14" s="174">
        <v>0</v>
      </c>
      <c r="I14" s="174">
        <v>0</v>
      </c>
      <c r="J14" s="174">
        <v>0</v>
      </c>
      <c r="K14" s="174">
        <v>0</v>
      </c>
      <c r="L14" s="174">
        <v>61248</v>
      </c>
    </row>
    <row r="15" spans="1:12" ht="13.5" thickBot="1">
      <c r="A15" s="56" t="s">
        <v>625</v>
      </c>
      <c r="B15" s="114"/>
      <c r="C15" s="176">
        <v>8556926</v>
      </c>
      <c r="D15" s="176">
        <v>-188101</v>
      </c>
      <c r="E15" s="176">
        <v>-2010</v>
      </c>
      <c r="F15" s="176">
        <v>0</v>
      </c>
      <c r="G15" s="176">
        <v>0</v>
      </c>
      <c r="H15" s="176">
        <v>0</v>
      </c>
      <c r="I15" s="176">
        <v>0</v>
      </c>
      <c r="J15" s="176">
        <v>0</v>
      </c>
      <c r="K15" s="176">
        <v>0</v>
      </c>
      <c r="L15" s="176">
        <v>8366815</v>
      </c>
    </row>
    <row r="16" spans="1:12" s="17" customFormat="1" ht="13.5" thickTop="1">
      <c r="A16" s="170"/>
      <c r="B16" s="111"/>
      <c r="C16" s="171"/>
      <c r="D16" s="171"/>
      <c r="E16" s="171"/>
      <c r="F16" s="171"/>
      <c r="G16" s="171"/>
      <c r="H16" s="171"/>
      <c r="I16" s="171"/>
      <c r="J16" s="171"/>
      <c r="K16" s="171"/>
      <c r="L16" s="171"/>
    </row>
    <row r="17" spans="1:12" s="17" customFormat="1">
      <c r="A17" s="49" t="s">
        <v>32</v>
      </c>
      <c r="B17" s="111"/>
      <c r="C17" s="170"/>
      <c r="D17" s="170"/>
      <c r="E17" s="170"/>
      <c r="F17" s="170"/>
      <c r="G17" s="170"/>
      <c r="H17" s="170"/>
      <c r="I17" s="170"/>
      <c r="J17" s="170"/>
      <c r="K17" s="170"/>
      <c r="L17" s="170"/>
    </row>
    <row r="18" spans="1:12" s="17" customFormat="1">
      <c r="A18" s="19"/>
      <c r="B18" s="111"/>
      <c r="C18" s="170"/>
      <c r="D18" s="170"/>
      <c r="E18" s="170"/>
      <c r="F18" s="170"/>
      <c r="G18" s="170"/>
      <c r="H18" s="170"/>
      <c r="I18" s="170"/>
      <c r="J18" s="170"/>
      <c r="K18" s="170"/>
      <c r="L18" s="170"/>
    </row>
    <row r="19" spans="1:12">
      <c r="A19" s="15" t="s">
        <v>31</v>
      </c>
      <c r="B19" s="114"/>
      <c r="C19" s="175">
        <v>497346</v>
      </c>
      <c r="D19" s="175">
        <v>5433828</v>
      </c>
      <c r="E19" s="175">
        <v>1169783</v>
      </c>
      <c r="F19" s="175">
        <v>-356</v>
      </c>
      <c r="G19" s="175">
        <v>-826</v>
      </c>
      <c r="H19" s="175">
        <v>362</v>
      </c>
      <c r="I19" s="175">
        <v>0</v>
      </c>
      <c r="J19" s="175">
        <v>4982</v>
      </c>
      <c r="K19" s="175">
        <v>0</v>
      </c>
      <c r="L19" s="175">
        <v>7105119</v>
      </c>
    </row>
    <row r="20" spans="1:12">
      <c r="A20" s="15" t="s">
        <v>30</v>
      </c>
      <c r="B20" s="114"/>
      <c r="C20" s="174">
        <v>529586</v>
      </c>
      <c r="D20" s="174">
        <v>2519743</v>
      </c>
      <c r="E20" s="174">
        <v>275912</v>
      </c>
      <c r="F20" s="174">
        <v>46881</v>
      </c>
      <c r="G20" s="174">
        <v>9151</v>
      </c>
      <c r="H20" s="174">
        <v>28805</v>
      </c>
      <c r="I20" s="174">
        <v>13518</v>
      </c>
      <c r="J20" s="174">
        <v>165995</v>
      </c>
      <c r="K20" s="174">
        <v>0</v>
      </c>
      <c r="L20" s="174">
        <v>3589591</v>
      </c>
    </row>
    <row r="21" spans="1:12">
      <c r="A21" s="15" t="s">
        <v>29</v>
      </c>
      <c r="B21" s="110"/>
      <c r="C21" s="174">
        <v>1327854</v>
      </c>
      <c r="D21" s="174">
        <v>-16223</v>
      </c>
      <c r="E21" s="174">
        <v>-164</v>
      </c>
      <c r="F21" s="174">
        <v>0</v>
      </c>
      <c r="G21" s="174">
        <v>0</v>
      </c>
      <c r="H21" s="174">
        <v>0</v>
      </c>
      <c r="I21" s="174">
        <v>0</v>
      </c>
      <c r="J21" s="174">
        <v>0</v>
      </c>
      <c r="K21" s="174">
        <v>0</v>
      </c>
      <c r="L21" s="174">
        <v>1311467</v>
      </c>
    </row>
    <row r="22" spans="1:12">
      <c r="A22" s="15" t="s">
        <v>28</v>
      </c>
      <c r="B22" s="110"/>
      <c r="C22" s="174">
        <v>3101317</v>
      </c>
      <c r="D22" s="174">
        <v>0</v>
      </c>
      <c r="E22" s="174">
        <v>0</v>
      </c>
      <c r="F22" s="174">
        <v>0</v>
      </c>
      <c r="G22" s="174">
        <v>0</v>
      </c>
      <c r="H22" s="174">
        <v>0</v>
      </c>
      <c r="I22" s="174">
        <v>0</v>
      </c>
      <c r="J22" s="174">
        <v>0</v>
      </c>
      <c r="K22" s="174">
        <v>0</v>
      </c>
      <c r="L22" s="174">
        <v>3101317</v>
      </c>
    </row>
    <row r="23" spans="1:12" hidden="1">
      <c r="A23" s="15" t="s">
        <v>27</v>
      </c>
      <c r="B23" s="110"/>
      <c r="C23" s="174">
        <v>0</v>
      </c>
      <c r="D23" s="174"/>
      <c r="E23" s="174">
        <v>0</v>
      </c>
      <c r="F23" s="174">
        <v>0</v>
      </c>
      <c r="G23" s="174">
        <v>0</v>
      </c>
      <c r="H23" s="174">
        <v>0</v>
      </c>
      <c r="I23" s="174">
        <v>0</v>
      </c>
      <c r="J23" s="174">
        <v>0</v>
      </c>
      <c r="K23" s="174">
        <v>0</v>
      </c>
      <c r="L23" s="174">
        <v>0</v>
      </c>
    </row>
    <row r="24" spans="1:12" hidden="1">
      <c r="A24" s="15" t="s">
        <v>26</v>
      </c>
      <c r="B24" s="111"/>
      <c r="C24" s="174">
        <v>0</v>
      </c>
      <c r="D24" s="174"/>
      <c r="E24" s="174">
        <v>0</v>
      </c>
      <c r="F24" s="174">
        <v>0</v>
      </c>
      <c r="G24" s="174">
        <v>0</v>
      </c>
      <c r="H24" s="174">
        <v>0</v>
      </c>
      <c r="I24" s="174">
        <v>0</v>
      </c>
      <c r="J24" s="174">
        <v>0</v>
      </c>
      <c r="K24" s="174">
        <v>0</v>
      </c>
      <c r="L24" s="174">
        <v>0</v>
      </c>
    </row>
    <row r="25" spans="1:12">
      <c r="A25" s="15" t="s">
        <v>25</v>
      </c>
      <c r="B25" s="114"/>
      <c r="C25" s="174">
        <v>-90291</v>
      </c>
      <c r="D25" s="174">
        <v>0</v>
      </c>
      <c r="E25" s="174">
        <v>0</v>
      </c>
      <c r="F25" s="174">
        <v>0</v>
      </c>
      <c r="G25" s="174">
        <v>0</v>
      </c>
      <c r="H25" s="174">
        <v>0</v>
      </c>
      <c r="I25" s="174">
        <v>0</v>
      </c>
      <c r="J25" s="174">
        <v>0</v>
      </c>
      <c r="K25" s="174">
        <v>0</v>
      </c>
      <c r="L25" s="174">
        <v>-90291</v>
      </c>
    </row>
    <row r="26" spans="1:12">
      <c r="A26" s="15" t="s">
        <v>24</v>
      </c>
      <c r="B26" s="114"/>
      <c r="C26" s="174">
        <v>24938</v>
      </c>
      <c r="D26" s="174">
        <v>0</v>
      </c>
      <c r="E26" s="174">
        <v>0</v>
      </c>
      <c r="F26" s="174">
        <v>0</v>
      </c>
      <c r="G26" s="174">
        <v>0</v>
      </c>
      <c r="H26" s="174">
        <v>0</v>
      </c>
      <c r="I26" s="174">
        <v>0</v>
      </c>
      <c r="J26" s="174">
        <v>0</v>
      </c>
      <c r="K26" s="174">
        <v>0</v>
      </c>
      <c r="L26" s="174">
        <v>24938</v>
      </c>
    </row>
    <row r="27" spans="1:12" hidden="1">
      <c r="A27" s="15" t="s">
        <v>23</v>
      </c>
      <c r="B27" s="117"/>
      <c r="C27" s="174">
        <v>0</v>
      </c>
      <c r="D27" s="174"/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0</v>
      </c>
    </row>
    <row r="28" spans="1:12">
      <c r="A28" s="52" t="s">
        <v>626</v>
      </c>
      <c r="B28" s="114"/>
      <c r="C28" s="67">
        <v>5390750</v>
      </c>
      <c r="D28" s="67">
        <v>7937348</v>
      </c>
      <c r="E28" s="67">
        <v>1445531</v>
      </c>
      <c r="F28" s="67">
        <v>46525</v>
      </c>
      <c r="G28" s="67">
        <v>8325</v>
      </c>
      <c r="H28" s="67">
        <v>29167</v>
      </c>
      <c r="I28" s="67">
        <v>13518</v>
      </c>
      <c r="J28" s="67">
        <v>170977</v>
      </c>
      <c r="K28" s="67">
        <v>0</v>
      </c>
      <c r="L28" s="67">
        <v>15042141</v>
      </c>
    </row>
    <row r="29" spans="1:12" ht="13.5" thickBot="1">
      <c r="A29" s="56" t="s">
        <v>627</v>
      </c>
      <c r="B29" s="114"/>
      <c r="C29" s="176">
        <v>3166176</v>
      </c>
      <c r="D29" s="176">
        <v>-8125449</v>
      </c>
      <c r="E29" s="176">
        <v>-1447541</v>
      </c>
      <c r="F29" s="176">
        <v>-46525</v>
      </c>
      <c r="G29" s="176">
        <v>-8325</v>
      </c>
      <c r="H29" s="176">
        <v>-29167</v>
      </c>
      <c r="I29" s="176">
        <v>-13518</v>
      </c>
      <c r="J29" s="176">
        <v>-170977</v>
      </c>
      <c r="K29" s="176">
        <v>0</v>
      </c>
      <c r="L29" s="176">
        <v>-6675326</v>
      </c>
    </row>
    <row r="30" spans="1:12" s="17" customFormat="1" ht="6" customHeight="1" thickTop="1">
      <c r="A30" s="170"/>
      <c r="B30" s="111"/>
      <c r="C30" s="171"/>
      <c r="D30" s="171"/>
      <c r="E30" s="171"/>
      <c r="F30" s="171"/>
      <c r="G30" s="171"/>
      <c r="H30" s="171"/>
      <c r="I30" s="171"/>
      <c r="J30" s="171"/>
      <c r="K30" s="171"/>
      <c r="L30" s="171"/>
    </row>
    <row r="31" spans="1:12" s="17" customFormat="1">
      <c r="A31" s="49" t="s">
        <v>20</v>
      </c>
      <c r="B31" s="111"/>
      <c r="C31" s="170"/>
      <c r="D31" s="170"/>
      <c r="E31" s="170"/>
      <c r="F31" s="170"/>
      <c r="G31" s="170"/>
      <c r="H31" s="170"/>
      <c r="I31" s="170"/>
      <c r="J31" s="170"/>
      <c r="K31" s="170"/>
      <c r="L31" s="170"/>
    </row>
    <row r="32" spans="1:12" s="17" customFormat="1" ht="9" customHeight="1">
      <c r="A32" s="19"/>
      <c r="B32" s="111"/>
      <c r="C32" s="170"/>
      <c r="D32" s="170"/>
      <c r="E32" s="170"/>
      <c r="F32" s="170"/>
      <c r="G32" s="170"/>
      <c r="H32" s="170"/>
      <c r="I32" s="170"/>
      <c r="J32" s="170"/>
      <c r="K32" s="170"/>
      <c r="L32" s="170"/>
    </row>
    <row r="33" spans="1:12" s="17" customFormat="1">
      <c r="A33" s="170" t="s">
        <v>19</v>
      </c>
      <c r="B33" s="111"/>
      <c r="C33" s="170"/>
      <c r="D33" s="170"/>
      <c r="E33" s="170"/>
      <c r="F33" s="170"/>
      <c r="G33" s="170"/>
      <c r="H33" s="170"/>
      <c r="I33" s="170"/>
      <c r="J33" s="170"/>
      <c r="K33" s="170"/>
      <c r="L33" s="170"/>
    </row>
    <row r="34" spans="1:12">
      <c r="A34" s="15" t="s">
        <v>16</v>
      </c>
      <c r="B34" s="114"/>
      <c r="C34" s="175">
        <v>579643</v>
      </c>
      <c r="D34" s="175">
        <v>4978199</v>
      </c>
      <c r="E34" s="175">
        <v>231049</v>
      </c>
      <c r="F34" s="175">
        <v>70966</v>
      </c>
      <c r="G34" s="175">
        <v>99654</v>
      </c>
      <c r="H34" s="175">
        <v>43878</v>
      </c>
      <c r="I34" s="175">
        <v>13009</v>
      </c>
      <c r="J34" s="175">
        <v>20606</v>
      </c>
      <c r="K34" s="175">
        <v>0</v>
      </c>
      <c r="L34" s="175">
        <v>6037004</v>
      </c>
    </row>
    <row r="35" spans="1:12">
      <c r="A35" s="15" t="s">
        <v>15</v>
      </c>
      <c r="B35" s="114"/>
      <c r="C35" s="174">
        <v>877000</v>
      </c>
      <c r="D35" s="174">
        <v>811000</v>
      </c>
      <c r="E35" s="174">
        <v>187000</v>
      </c>
      <c r="F35" s="174">
        <v>101000</v>
      </c>
      <c r="G35" s="174">
        <v>93000</v>
      </c>
      <c r="H35" s="174">
        <v>37000</v>
      </c>
      <c r="I35" s="174">
        <v>11000</v>
      </c>
      <c r="J35" s="174">
        <v>350000</v>
      </c>
      <c r="K35" s="174">
        <v>0</v>
      </c>
      <c r="L35" s="173">
        <v>2467000</v>
      </c>
    </row>
    <row r="36" spans="1:12">
      <c r="A36" s="15" t="s">
        <v>14</v>
      </c>
      <c r="B36" s="110"/>
      <c r="C36" s="174">
        <v>1657996</v>
      </c>
      <c r="D36" s="174">
        <v>0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174">
        <v>0</v>
      </c>
      <c r="L36" s="173">
        <v>1657996</v>
      </c>
    </row>
    <row r="37" spans="1:12">
      <c r="A37" s="15" t="s">
        <v>13</v>
      </c>
      <c r="B37" s="114"/>
      <c r="C37" s="174">
        <v>10929628</v>
      </c>
      <c r="D37" s="174">
        <v>3861773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174">
        <v>0</v>
      </c>
      <c r="L37" s="173">
        <v>14791401</v>
      </c>
    </row>
    <row r="38" spans="1:12">
      <c r="A38" s="15" t="s">
        <v>11</v>
      </c>
      <c r="B38" s="114"/>
      <c r="C38" s="174">
        <v>-5040000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174">
        <v>0</v>
      </c>
      <c r="L38" s="173">
        <v>-5040000</v>
      </c>
    </row>
    <row r="39" spans="1:12" hidden="1">
      <c r="A39" s="15" t="s">
        <v>10</v>
      </c>
      <c r="B39" s="114"/>
      <c r="C39" s="174">
        <v>0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3">
        <v>0</v>
      </c>
    </row>
    <row r="40" spans="1:12">
      <c r="A40" s="170" t="s">
        <v>9</v>
      </c>
      <c r="B40" s="111"/>
      <c r="C40" s="174">
        <v>-133096</v>
      </c>
      <c r="D40" s="174">
        <v>0</v>
      </c>
      <c r="E40" s="174">
        <v>0</v>
      </c>
      <c r="F40" s="174">
        <v>0</v>
      </c>
      <c r="G40" s="174">
        <v>0</v>
      </c>
      <c r="H40" s="174">
        <v>0</v>
      </c>
      <c r="I40" s="174">
        <v>0</v>
      </c>
      <c r="J40" s="174">
        <v>0</v>
      </c>
      <c r="K40" s="174">
        <v>0</v>
      </c>
      <c r="L40" s="173">
        <v>-133096</v>
      </c>
    </row>
    <row r="41" spans="1:12" ht="3.75" customHeight="1">
      <c r="A41" s="15"/>
      <c r="B41" s="114"/>
      <c r="C41" s="170"/>
      <c r="D41" s="170"/>
      <c r="E41" s="170"/>
      <c r="F41" s="170"/>
      <c r="G41" s="170"/>
      <c r="H41" s="170"/>
      <c r="I41" s="170"/>
      <c r="J41" s="170"/>
      <c r="K41" s="170"/>
      <c r="L41" s="170"/>
    </row>
    <row r="42" spans="1:12" s="17" customFormat="1">
      <c r="A42" s="170" t="s">
        <v>17</v>
      </c>
      <c r="B42" s="111"/>
      <c r="C42" s="170"/>
      <c r="D42" s="170"/>
      <c r="E42" s="170"/>
      <c r="F42" s="170"/>
      <c r="G42" s="170"/>
      <c r="H42" s="170"/>
      <c r="I42" s="170"/>
      <c r="J42" s="170"/>
      <c r="K42" s="170"/>
      <c r="L42" s="170"/>
    </row>
    <row r="43" spans="1:12">
      <c r="A43" s="15" t="s">
        <v>16</v>
      </c>
      <c r="B43" s="114"/>
      <c r="C43" s="424">
        <v>0</v>
      </c>
      <c r="D43" s="424">
        <v>3854902</v>
      </c>
      <c r="E43" s="424">
        <v>1377999</v>
      </c>
      <c r="F43" s="424">
        <v>100966</v>
      </c>
      <c r="G43" s="424">
        <v>137654</v>
      </c>
      <c r="H43" s="424">
        <v>56879</v>
      </c>
      <c r="I43" s="424">
        <v>13009</v>
      </c>
      <c r="J43" s="424">
        <v>46996</v>
      </c>
      <c r="K43" s="424">
        <v>0</v>
      </c>
      <c r="L43" s="175">
        <v>5588405</v>
      </c>
    </row>
    <row r="44" spans="1:12">
      <c r="A44" s="15" t="s">
        <v>15</v>
      </c>
      <c r="B44" s="114"/>
      <c r="C44" s="174">
        <v>0</v>
      </c>
      <c r="D44" s="174">
        <v>1463000</v>
      </c>
      <c r="E44" s="174">
        <v>299000</v>
      </c>
      <c r="F44" s="174">
        <v>130000</v>
      </c>
      <c r="G44" s="174">
        <v>119000</v>
      </c>
      <c r="H44" s="174">
        <v>53000</v>
      </c>
      <c r="I44" s="174">
        <v>17000</v>
      </c>
      <c r="J44" s="174">
        <v>362000</v>
      </c>
      <c r="K44" s="174">
        <v>0</v>
      </c>
      <c r="L44" s="173">
        <v>2443000</v>
      </c>
    </row>
    <row r="45" spans="1:12">
      <c r="A45" s="15" t="s">
        <v>14</v>
      </c>
      <c r="B45" s="110"/>
      <c r="C45" s="174">
        <v>0</v>
      </c>
      <c r="D45" s="174">
        <v>1131955</v>
      </c>
      <c r="E45" s="174">
        <v>0</v>
      </c>
      <c r="F45" s="174">
        <v>0</v>
      </c>
      <c r="G45" s="174">
        <v>0</v>
      </c>
      <c r="H45" s="174">
        <v>0</v>
      </c>
      <c r="I45" s="174">
        <v>0</v>
      </c>
      <c r="J45" s="174">
        <v>0</v>
      </c>
      <c r="K45" s="174">
        <v>0</v>
      </c>
      <c r="L45" s="173">
        <v>1131955</v>
      </c>
    </row>
    <row r="46" spans="1:12">
      <c r="A46" s="15" t="s">
        <v>13</v>
      </c>
      <c r="B46" s="114"/>
      <c r="C46" s="174">
        <v>0</v>
      </c>
      <c r="D46" s="174">
        <v>15769804</v>
      </c>
      <c r="E46" s="174">
        <v>0</v>
      </c>
      <c r="F46" s="174">
        <v>0</v>
      </c>
      <c r="G46" s="174">
        <v>0</v>
      </c>
      <c r="H46" s="174">
        <v>0</v>
      </c>
      <c r="I46" s="174">
        <v>0</v>
      </c>
      <c r="J46" s="174">
        <v>0</v>
      </c>
      <c r="K46" s="174">
        <v>0</v>
      </c>
      <c r="L46" s="173">
        <v>15769804</v>
      </c>
    </row>
    <row r="47" spans="1:12">
      <c r="A47" s="15" t="s">
        <v>11</v>
      </c>
      <c r="B47" s="114"/>
      <c r="C47" s="174">
        <v>0</v>
      </c>
      <c r="D47" s="174">
        <v>-1700940</v>
      </c>
      <c r="E47" s="174">
        <v>0</v>
      </c>
      <c r="F47" s="174">
        <v>0</v>
      </c>
      <c r="G47" s="174">
        <v>0</v>
      </c>
      <c r="H47" s="174">
        <v>0</v>
      </c>
      <c r="I47" s="174">
        <v>0</v>
      </c>
      <c r="J47" s="174">
        <v>0</v>
      </c>
      <c r="K47" s="174">
        <v>0</v>
      </c>
      <c r="L47" s="173">
        <v>-1700940</v>
      </c>
    </row>
    <row r="48" spans="1:12" hidden="1">
      <c r="A48" s="15" t="s">
        <v>10</v>
      </c>
      <c r="B48" s="114"/>
      <c r="C48" s="174">
        <v>0</v>
      </c>
      <c r="D48" s="174">
        <v>0</v>
      </c>
      <c r="E48" s="174">
        <v>0</v>
      </c>
      <c r="F48" s="174">
        <v>0</v>
      </c>
      <c r="G48" s="174">
        <v>0</v>
      </c>
      <c r="H48" s="174">
        <v>0</v>
      </c>
      <c r="I48" s="174">
        <v>0</v>
      </c>
      <c r="J48" s="174">
        <v>0</v>
      </c>
      <c r="K48" s="174">
        <v>0</v>
      </c>
      <c r="L48" s="173">
        <v>0</v>
      </c>
    </row>
    <row r="49" spans="1:12">
      <c r="A49" s="170" t="s">
        <v>9</v>
      </c>
      <c r="B49" s="111"/>
      <c r="C49" s="174">
        <v>0</v>
      </c>
      <c r="D49" s="174">
        <v>-151990</v>
      </c>
      <c r="E49" s="174">
        <v>0</v>
      </c>
      <c r="F49" s="174">
        <v>0</v>
      </c>
      <c r="G49" s="174">
        <v>0</v>
      </c>
      <c r="H49" s="174">
        <v>0</v>
      </c>
      <c r="I49" s="174">
        <v>0</v>
      </c>
      <c r="J49" s="174">
        <v>0</v>
      </c>
      <c r="K49" s="174">
        <v>0</v>
      </c>
      <c r="L49" s="173">
        <v>-151990</v>
      </c>
    </row>
    <row r="50" spans="1:12" ht="13.5" thickBot="1">
      <c r="A50" s="56" t="s">
        <v>628</v>
      </c>
      <c r="B50" s="114"/>
      <c r="C50" s="162">
        <v>-8871171</v>
      </c>
      <c r="D50" s="162">
        <v>10715759</v>
      </c>
      <c r="E50" s="162">
        <v>1258950</v>
      </c>
      <c r="F50" s="162">
        <v>59000</v>
      </c>
      <c r="G50" s="162">
        <v>64000</v>
      </c>
      <c r="H50" s="162">
        <v>29001</v>
      </c>
      <c r="I50" s="162">
        <v>6000</v>
      </c>
      <c r="J50" s="162">
        <v>38390</v>
      </c>
      <c r="K50" s="162">
        <v>0</v>
      </c>
      <c r="L50" s="162">
        <v>3299929</v>
      </c>
    </row>
    <row r="51" spans="1:12" s="17" customFormat="1" ht="7.5" customHeight="1" thickTop="1">
      <c r="A51" s="170"/>
      <c r="B51" s="110"/>
      <c r="C51" s="171"/>
      <c r="D51" s="171"/>
      <c r="E51" s="171"/>
      <c r="F51" s="171"/>
      <c r="G51" s="171"/>
      <c r="H51" s="171"/>
      <c r="I51" s="171"/>
      <c r="J51" s="171"/>
      <c r="K51" s="171"/>
      <c r="L51" s="171"/>
    </row>
    <row r="52" spans="1:12" s="17" customFormat="1">
      <c r="A52" s="49" t="s">
        <v>7</v>
      </c>
      <c r="B52" s="111"/>
      <c r="C52" s="172"/>
      <c r="D52" s="172"/>
      <c r="E52" s="172"/>
      <c r="F52" s="172"/>
      <c r="G52" s="172"/>
      <c r="H52" s="172"/>
      <c r="I52" s="170"/>
      <c r="J52" s="170"/>
      <c r="K52" s="170"/>
      <c r="L52" s="169"/>
    </row>
    <row r="53" spans="1:12" s="17" customFormat="1" ht="7.5" customHeight="1">
      <c r="A53" s="19"/>
      <c r="B53" s="111"/>
      <c r="C53" s="170"/>
      <c r="D53" s="170"/>
      <c r="E53" s="170"/>
      <c r="F53" s="170"/>
      <c r="G53" s="170"/>
      <c r="H53" s="170"/>
      <c r="I53" s="170"/>
      <c r="J53" s="170"/>
      <c r="K53" s="170"/>
      <c r="L53" s="170"/>
    </row>
    <row r="54" spans="1:12" s="17" customFormat="1">
      <c r="A54" s="170" t="s">
        <v>6</v>
      </c>
      <c r="B54" s="111"/>
      <c r="C54" s="170"/>
      <c r="D54" s="170"/>
      <c r="E54" s="170"/>
      <c r="F54" s="170"/>
      <c r="G54" s="170"/>
      <c r="H54" s="170"/>
      <c r="I54" s="170"/>
      <c r="J54" s="170"/>
      <c r="K54" s="170"/>
      <c r="L54" s="170"/>
    </row>
    <row r="55" spans="1:12">
      <c r="A55" s="15" t="s">
        <v>4</v>
      </c>
      <c r="B55" s="114"/>
      <c r="C55" s="73">
        <v>0</v>
      </c>
      <c r="D55" s="73">
        <v>-4974431</v>
      </c>
      <c r="E55" s="73">
        <v>0</v>
      </c>
      <c r="F55" s="73">
        <v>0</v>
      </c>
      <c r="G55" s="73">
        <v>0</v>
      </c>
      <c r="H55" s="73">
        <v>0</v>
      </c>
      <c r="I55" s="73">
        <v>0</v>
      </c>
      <c r="J55" s="73">
        <v>0</v>
      </c>
      <c r="K55" s="73">
        <v>0</v>
      </c>
      <c r="L55" s="175">
        <v>-4974431</v>
      </c>
    </row>
    <row r="56" spans="1:12">
      <c r="A56" s="101" t="s">
        <v>53</v>
      </c>
      <c r="B56" s="187"/>
      <c r="C56" s="173">
        <v>0</v>
      </c>
      <c r="D56" s="73">
        <v>-9954375</v>
      </c>
      <c r="E56" s="173">
        <v>0</v>
      </c>
      <c r="F56" s="173">
        <v>0</v>
      </c>
      <c r="G56" s="173">
        <v>0</v>
      </c>
      <c r="H56" s="173">
        <v>0</v>
      </c>
      <c r="I56" s="173">
        <v>0</v>
      </c>
      <c r="J56" s="173">
        <v>0</v>
      </c>
      <c r="K56" s="173">
        <v>0</v>
      </c>
      <c r="L56" s="174">
        <v>-9954375</v>
      </c>
    </row>
    <row r="57" spans="1:12" ht="3.75" customHeight="1">
      <c r="A57" s="15"/>
      <c r="B57" s="114"/>
      <c r="C57" s="17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12" s="17" customFormat="1">
      <c r="A58" s="170" t="s">
        <v>5</v>
      </c>
      <c r="B58" s="111"/>
      <c r="C58" s="174"/>
      <c r="D58" s="174"/>
      <c r="E58" s="174"/>
      <c r="F58" s="174"/>
      <c r="G58" s="174"/>
      <c r="H58" s="174"/>
      <c r="I58" s="174"/>
      <c r="J58" s="174"/>
      <c r="K58" s="174"/>
      <c r="L58" s="174"/>
    </row>
    <row r="59" spans="1:12">
      <c r="A59" s="15" t="s">
        <v>4</v>
      </c>
      <c r="B59" s="114"/>
      <c r="C59" s="173">
        <v>-6691645</v>
      </c>
      <c r="D59" s="173">
        <v>0</v>
      </c>
      <c r="E59" s="173">
        <v>0</v>
      </c>
      <c r="F59" s="173">
        <v>0</v>
      </c>
      <c r="G59" s="173">
        <v>0</v>
      </c>
      <c r="H59" s="173">
        <v>0</v>
      </c>
      <c r="I59" s="173">
        <v>0</v>
      </c>
      <c r="J59" s="173">
        <v>0</v>
      </c>
      <c r="K59" s="173">
        <v>0</v>
      </c>
      <c r="L59" s="174">
        <v>-6691645</v>
      </c>
    </row>
    <row r="60" spans="1:12" s="17" customFormat="1" hidden="1">
      <c r="A60" s="170" t="s">
        <v>2</v>
      </c>
      <c r="B60" s="111"/>
      <c r="C60" s="173">
        <v>0</v>
      </c>
      <c r="D60" s="173">
        <v>0</v>
      </c>
      <c r="E60" s="173">
        <v>0</v>
      </c>
      <c r="F60" s="173">
        <v>0</v>
      </c>
      <c r="G60" s="173">
        <v>0</v>
      </c>
      <c r="H60" s="173">
        <v>0</v>
      </c>
      <c r="I60" s="173">
        <v>0</v>
      </c>
      <c r="J60" s="173">
        <v>0</v>
      </c>
      <c r="K60" s="173">
        <v>0</v>
      </c>
      <c r="L60" s="174">
        <v>0</v>
      </c>
    </row>
    <row r="61" spans="1:12" s="422" customFormat="1">
      <c r="A61" s="426" t="s">
        <v>53</v>
      </c>
      <c r="B61" s="426"/>
      <c r="C61" s="423">
        <v>-9954375</v>
      </c>
      <c r="D61" s="423">
        <v>0</v>
      </c>
      <c r="E61" s="423">
        <v>0</v>
      </c>
      <c r="F61" s="423">
        <v>0</v>
      </c>
      <c r="G61" s="423">
        <v>0</v>
      </c>
      <c r="H61" s="423">
        <v>0</v>
      </c>
      <c r="I61" s="423">
        <v>0</v>
      </c>
      <c r="J61" s="423">
        <v>0</v>
      </c>
      <c r="K61" s="423">
        <v>0</v>
      </c>
      <c r="L61" s="425">
        <v>-9954375</v>
      </c>
    </row>
    <row r="62" spans="1:12" ht="13.5" thickBot="1">
      <c r="A62" s="56" t="s">
        <v>629</v>
      </c>
      <c r="B62" s="114"/>
      <c r="C62" s="176">
        <v>-16646020</v>
      </c>
      <c r="D62" s="176">
        <v>14928806</v>
      </c>
      <c r="E62" s="176">
        <v>0</v>
      </c>
      <c r="F62" s="176">
        <v>0</v>
      </c>
      <c r="G62" s="176">
        <v>0</v>
      </c>
      <c r="H62" s="176">
        <v>0</v>
      </c>
      <c r="I62" s="176">
        <v>0</v>
      </c>
      <c r="J62" s="176">
        <v>0</v>
      </c>
      <c r="K62" s="176">
        <v>0</v>
      </c>
      <c r="L62" s="176">
        <v>-1717214</v>
      </c>
    </row>
    <row r="63" spans="1:12" ht="4.5" customHeight="1" thickTop="1">
      <c r="A63" s="57"/>
      <c r="B63" s="114"/>
      <c r="C63" s="154"/>
      <c r="D63" s="154"/>
      <c r="E63" s="154"/>
      <c r="F63" s="154"/>
      <c r="G63" s="154"/>
      <c r="H63" s="154"/>
      <c r="I63" s="154"/>
      <c r="J63" s="154"/>
      <c r="K63" s="154"/>
      <c r="L63" s="154"/>
    </row>
    <row r="64" spans="1:12">
      <c r="A64" s="15" t="s">
        <v>1</v>
      </c>
      <c r="B64" s="114"/>
      <c r="C64" s="156">
        <v>0</v>
      </c>
      <c r="D64" s="156"/>
      <c r="E64" s="156">
        <v>0</v>
      </c>
      <c r="F64" s="156">
        <v>0</v>
      </c>
      <c r="G64" s="156">
        <v>0</v>
      </c>
      <c r="H64" s="156">
        <v>0</v>
      </c>
      <c r="I64" s="156">
        <v>0</v>
      </c>
      <c r="J64" s="156">
        <v>0</v>
      </c>
      <c r="K64" s="156">
        <v>0</v>
      </c>
      <c r="L64" s="156">
        <v>0</v>
      </c>
    </row>
    <row r="65" spans="1:12" ht="1.5" customHeight="1">
      <c r="A65" s="15"/>
      <c r="B65" s="114"/>
      <c r="C65" s="156"/>
      <c r="D65" s="156"/>
      <c r="E65" s="156"/>
      <c r="F65" s="156"/>
      <c r="G65" s="156"/>
      <c r="H65" s="156"/>
      <c r="I65" s="156"/>
      <c r="J65" s="156"/>
      <c r="K65" s="156"/>
      <c r="L65" s="156"/>
    </row>
    <row r="66" spans="1:12">
      <c r="A66" s="52" t="s">
        <v>49</v>
      </c>
      <c r="B66" s="114"/>
      <c r="C66" s="180"/>
      <c r="D66" s="180"/>
      <c r="E66" s="180"/>
      <c r="F66" s="180"/>
      <c r="G66" s="180"/>
      <c r="H66" s="180"/>
      <c r="I66" s="180"/>
      <c r="J66" s="180"/>
      <c r="K66" s="180"/>
      <c r="L66" s="180"/>
    </row>
    <row r="67" spans="1:12" ht="13.5" thickBot="1">
      <c r="A67" s="54"/>
      <c r="B67" s="114"/>
      <c r="C67" s="179">
        <v>-22351015</v>
      </c>
      <c r="D67" s="179">
        <v>17519116</v>
      </c>
      <c r="E67" s="179">
        <v>-188591</v>
      </c>
      <c r="F67" s="179">
        <v>12475</v>
      </c>
      <c r="G67" s="179">
        <v>55675</v>
      </c>
      <c r="H67" s="179">
        <v>-166</v>
      </c>
      <c r="I67" s="179">
        <v>-7518</v>
      </c>
      <c r="J67" s="179">
        <v>-132587</v>
      </c>
      <c r="K67" s="179">
        <v>0</v>
      </c>
      <c r="L67" s="179">
        <v>-5092611</v>
      </c>
    </row>
    <row r="68" spans="1:12" s="17" customFormat="1" ht="13.5" hidden="1" thickTop="1">
      <c r="A68" s="170" t="s">
        <v>51</v>
      </c>
      <c r="B68" s="111"/>
      <c r="C68" s="174">
        <v>0</v>
      </c>
      <c r="D68" s="174"/>
      <c r="E68" s="174">
        <v>0</v>
      </c>
      <c r="F68" s="174">
        <v>0</v>
      </c>
      <c r="G68" s="174">
        <v>0</v>
      </c>
      <c r="H68" s="174">
        <v>0</v>
      </c>
      <c r="I68" s="174">
        <v>0</v>
      </c>
      <c r="J68" s="174">
        <v>0</v>
      </c>
      <c r="K68" s="174">
        <v>0</v>
      </c>
      <c r="L68" s="174">
        <v>0</v>
      </c>
    </row>
    <row r="69" spans="1:12" s="17" customFormat="1" ht="13.5" hidden="1" thickTop="1">
      <c r="A69" s="170" t="s">
        <v>52</v>
      </c>
      <c r="B69" s="111"/>
      <c r="C69" s="174">
        <v>0</v>
      </c>
      <c r="D69" s="174"/>
      <c r="E69" s="174">
        <v>0</v>
      </c>
      <c r="F69" s="174">
        <v>0</v>
      </c>
      <c r="G69" s="174">
        <v>0</v>
      </c>
      <c r="H69" s="174">
        <v>0</v>
      </c>
      <c r="I69" s="174">
        <v>0</v>
      </c>
      <c r="J69" s="174">
        <v>0</v>
      </c>
      <c r="K69" s="174">
        <v>0</v>
      </c>
      <c r="L69" s="174">
        <v>0</v>
      </c>
    </row>
    <row r="70" spans="1:12" s="17" customFormat="1" ht="13.5" hidden="1" thickTop="1">
      <c r="A70" s="170" t="s">
        <v>88</v>
      </c>
      <c r="B70" s="111"/>
      <c r="C70" s="174">
        <v>0</v>
      </c>
      <c r="D70" s="174"/>
      <c r="E70" s="174">
        <v>0</v>
      </c>
      <c r="F70" s="174">
        <v>0</v>
      </c>
      <c r="G70" s="174">
        <v>0</v>
      </c>
      <c r="H70" s="174">
        <v>0</v>
      </c>
      <c r="I70" s="174">
        <v>0</v>
      </c>
      <c r="J70" s="174">
        <v>0</v>
      </c>
      <c r="K70" s="174">
        <v>0</v>
      </c>
      <c r="L70" s="174">
        <v>0</v>
      </c>
    </row>
    <row r="71" spans="1:12" s="17" customFormat="1" ht="13.5" hidden="1" thickTop="1">
      <c r="A71" s="170" t="s">
        <v>89</v>
      </c>
      <c r="B71" s="111"/>
      <c r="C71" s="174">
        <v>0</v>
      </c>
      <c r="D71" s="174"/>
      <c r="E71" s="174">
        <v>0</v>
      </c>
      <c r="F71" s="174">
        <v>0</v>
      </c>
      <c r="G71" s="174">
        <v>0</v>
      </c>
      <c r="H71" s="174">
        <v>0</v>
      </c>
      <c r="I71" s="174">
        <v>0</v>
      </c>
      <c r="J71" s="174">
        <v>0</v>
      </c>
      <c r="K71" s="174">
        <v>0</v>
      </c>
      <c r="L71" s="174">
        <v>0</v>
      </c>
    </row>
    <row r="72" spans="1:12" s="17" customFormat="1" ht="13.5" hidden="1" thickTop="1">
      <c r="A72" s="170" t="s">
        <v>373</v>
      </c>
      <c r="B72" s="111"/>
      <c r="C72" s="174">
        <v>0</v>
      </c>
      <c r="D72" s="174"/>
      <c r="E72" s="174">
        <v>0</v>
      </c>
      <c r="F72" s="174">
        <v>0</v>
      </c>
      <c r="G72" s="174">
        <v>0</v>
      </c>
      <c r="H72" s="174">
        <v>0</v>
      </c>
      <c r="I72" s="174">
        <v>0</v>
      </c>
      <c r="J72" s="174">
        <v>0</v>
      </c>
      <c r="K72" s="174">
        <v>0</v>
      </c>
      <c r="L72" s="174">
        <v>0</v>
      </c>
    </row>
    <row r="73" spans="1:12" ht="14.25" thickTop="1" thickBot="1">
      <c r="A73" s="56" t="s">
        <v>50</v>
      </c>
      <c r="B73" s="120"/>
      <c r="C73" s="176">
        <v>-22351015</v>
      </c>
      <c r="D73" s="176">
        <v>17519116</v>
      </c>
      <c r="E73" s="176">
        <v>-188591</v>
      </c>
      <c r="F73" s="176">
        <v>12475</v>
      </c>
      <c r="G73" s="176">
        <v>55675</v>
      </c>
      <c r="H73" s="176">
        <v>-166</v>
      </c>
      <c r="I73" s="176">
        <v>-7518</v>
      </c>
      <c r="J73" s="176">
        <v>-132587</v>
      </c>
      <c r="K73" s="176">
        <v>0</v>
      </c>
      <c r="L73" s="176">
        <v>-5092611</v>
      </c>
    </row>
    <row r="74" spans="1:12" s="17" customFormat="1" ht="13.5" thickTop="1">
      <c r="B74" s="31"/>
      <c r="C74" s="19"/>
      <c r="D74" s="19"/>
      <c r="E74" s="19"/>
      <c r="F74" s="19"/>
      <c r="G74" s="19"/>
      <c r="H74" s="19"/>
      <c r="I74" s="19"/>
      <c r="J74" s="19"/>
      <c r="K74" s="19"/>
      <c r="L74" s="19"/>
    </row>
    <row r="75" spans="1:12" ht="15.75">
      <c r="A75" s="309"/>
      <c r="C75" s="17"/>
      <c r="D75" s="17"/>
      <c r="E75" s="17"/>
      <c r="F75" s="17"/>
      <c r="G75" s="17"/>
      <c r="H75" s="28"/>
      <c r="I75" s="17"/>
      <c r="J75" s="17"/>
      <c r="K75" s="17"/>
      <c r="L75" s="37"/>
    </row>
    <row r="76" spans="1:12" ht="15.75">
      <c r="A76" s="309"/>
      <c r="B76" s="120"/>
      <c r="C76" s="218"/>
      <c r="D76" s="218"/>
      <c r="E76" s="218"/>
      <c r="F76" s="218"/>
      <c r="G76" s="218"/>
      <c r="H76" s="218"/>
      <c r="I76" s="218"/>
      <c r="J76" s="218"/>
      <c r="K76" s="218"/>
      <c r="L76" s="18"/>
    </row>
    <row r="77" spans="1:12">
      <c r="B77" s="120"/>
      <c r="C77" s="217"/>
      <c r="D77" s="217"/>
      <c r="E77" s="217"/>
      <c r="F77" s="217"/>
      <c r="G77" s="217"/>
      <c r="H77" s="218"/>
      <c r="I77" s="218"/>
      <c r="J77" s="218"/>
      <c r="K77" s="218"/>
      <c r="L77" s="36"/>
    </row>
    <row r="78" spans="1:12">
      <c r="A78" s="28"/>
      <c r="B78" s="120"/>
      <c r="C78" s="218"/>
      <c r="D78" s="218"/>
      <c r="E78" s="218"/>
      <c r="F78" s="218"/>
      <c r="G78" s="218"/>
      <c r="H78" s="218"/>
      <c r="I78" s="218"/>
      <c r="J78" s="218"/>
      <c r="K78" s="218"/>
      <c r="L78" s="18"/>
    </row>
    <row r="79" spans="1:12">
      <c r="A79" s="28"/>
      <c r="B79" s="120"/>
      <c r="C79" s="218"/>
      <c r="D79" s="218"/>
      <c r="E79" s="218"/>
      <c r="F79" s="218"/>
      <c r="G79" s="218"/>
      <c r="H79" s="218"/>
      <c r="I79" s="218"/>
      <c r="J79" s="218"/>
      <c r="K79" s="218"/>
      <c r="L79" s="18"/>
    </row>
    <row r="80" spans="1:12">
      <c r="A80" s="28"/>
      <c r="B80" s="120"/>
      <c r="C80" s="218"/>
      <c r="D80" s="218"/>
      <c r="E80" s="218"/>
      <c r="F80" s="218"/>
      <c r="G80" s="218"/>
      <c r="H80" s="218"/>
      <c r="I80" s="218"/>
      <c r="J80" s="218"/>
      <c r="K80" s="218"/>
    </row>
    <row r="81" spans="2:12">
      <c r="B81" s="120"/>
      <c r="C81" s="218"/>
      <c r="D81" s="218"/>
      <c r="E81" s="218"/>
      <c r="F81" s="218"/>
      <c r="G81" s="218"/>
      <c r="H81" s="218"/>
      <c r="I81" s="218"/>
      <c r="J81" s="219"/>
      <c r="K81" s="218"/>
      <c r="L81" s="25"/>
    </row>
    <row r="82" spans="2:12">
      <c r="C82" s="17"/>
      <c r="D82" s="17"/>
      <c r="E82" s="17"/>
      <c r="F82" s="17"/>
      <c r="G82" s="17"/>
      <c r="H82" s="17"/>
      <c r="I82" s="17"/>
      <c r="J82" s="17"/>
      <c r="K82" s="17"/>
    </row>
    <row r="83" spans="2:12">
      <c r="C83" s="1"/>
      <c r="D83" s="1"/>
      <c r="E83" s="1"/>
      <c r="F83" s="1"/>
      <c r="G83" s="1"/>
      <c r="H83" s="1"/>
      <c r="I83" s="1"/>
      <c r="J83" s="1"/>
      <c r="K83" s="1"/>
      <c r="L83" s="19"/>
    </row>
    <row r="84" spans="2:12">
      <c r="C84" s="132"/>
      <c r="D84" s="132"/>
      <c r="E84" s="132"/>
      <c r="F84" s="132"/>
      <c r="G84" s="132"/>
      <c r="H84" s="132"/>
      <c r="I84" s="132"/>
      <c r="J84" s="132"/>
      <c r="K84" s="132"/>
      <c r="L84" s="31"/>
    </row>
    <row r="87" spans="2:12">
      <c r="L87" s="18"/>
    </row>
  </sheetData>
  <mergeCells count="3">
    <mergeCell ref="A2:L2"/>
    <mergeCell ref="A3:L3"/>
    <mergeCell ref="A4:L4"/>
  </mergeCells>
  <printOptions horizontalCentered="1"/>
  <pageMargins left="0.2" right="0.2" top="0.2" bottom="0.2" header="0.3" footer="0.3"/>
  <pageSetup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0"/>
  <sheetViews>
    <sheetView topLeftCell="B38" zoomScale="64" zoomScaleNormal="64" workbookViewId="0">
      <selection activeCell="Q174" sqref="Q174:Q177"/>
    </sheetView>
  </sheetViews>
  <sheetFormatPr defaultColWidth="9.140625" defaultRowHeight="15"/>
  <cols>
    <col min="1" max="1" width="41.85546875" style="198" hidden="1" customWidth="1"/>
    <col min="2" max="2" width="12.42578125" style="191" customWidth="1"/>
    <col min="3" max="3" width="10.85546875" style="191" bestFit="1" customWidth="1"/>
    <col min="4" max="4" width="28.7109375" style="191" bestFit="1" customWidth="1"/>
    <col min="5" max="5" width="47.28515625" style="210" bestFit="1" customWidth="1"/>
    <col min="6" max="6" width="43.85546875" style="210" bestFit="1" customWidth="1"/>
    <col min="7" max="7" width="13.7109375" style="210" customWidth="1"/>
    <col min="8" max="8" width="42" style="210" bestFit="1" customWidth="1"/>
    <col min="9" max="9" width="30.42578125" style="210" bestFit="1" customWidth="1"/>
    <col min="10" max="10" width="17.85546875" style="327" customWidth="1"/>
    <col min="11" max="11" width="19.7109375" style="327" customWidth="1"/>
    <col min="12" max="12" width="16.85546875" style="327" customWidth="1"/>
    <col min="13" max="13" width="1.28515625" style="191" customWidth="1"/>
    <col min="14" max="14" width="21.85546875" style="191" customWidth="1"/>
    <col min="15" max="15" width="19.85546875" style="191" customWidth="1"/>
    <col min="16" max="16" width="20.85546875" style="191" customWidth="1"/>
    <col min="17" max="17" width="19.5703125" style="191" customWidth="1"/>
    <col min="18" max="18" width="9.140625" style="191"/>
    <col min="19" max="19" width="30.5703125" style="191" customWidth="1"/>
    <col min="20" max="16384" width="9.140625" style="198"/>
  </cols>
  <sheetData>
    <row r="1" spans="1:19" ht="23.25" hidden="1" customHeight="1">
      <c r="J1" s="327" t="s">
        <v>395</v>
      </c>
      <c r="K1" s="327" t="s">
        <v>396</v>
      </c>
      <c r="L1" s="327" t="s">
        <v>397</v>
      </c>
      <c r="N1" s="327" t="s">
        <v>398</v>
      </c>
      <c r="O1" s="327" t="s">
        <v>399</v>
      </c>
      <c r="P1" s="327" t="s">
        <v>400</v>
      </c>
      <c r="Q1" s="327" t="s">
        <v>401</v>
      </c>
      <c r="S1" s="327" t="s">
        <v>402</v>
      </c>
    </row>
    <row r="2" spans="1:19">
      <c r="B2" s="294" t="s">
        <v>101</v>
      </c>
      <c r="F2" s="328" t="s">
        <v>647</v>
      </c>
      <c r="G2" s="210">
        <v>12</v>
      </c>
      <c r="H2" s="210">
        <v>31</v>
      </c>
      <c r="I2" s="210">
        <v>2018</v>
      </c>
    </row>
    <row r="3" spans="1:19">
      <c r="B3" s="294" t="s">
        <v>102</v>
      </c>
      <c r="G3" s="210" t="s">
        <v>404</v>
      </c>
    </row>
    <row r="4" spans="1:19">
      <c r="B4" s="329"/>
    </row>
    <row r="5" spans="1:19" ht="43.5" customHeight="1" thickBot="1">
      <c r="B5" s="292"/>
      <c r="C5" s="292"/>
      <c r="D5" s="292"/>
      <c r="E5" s="330" t="s">
        <v>405</v>
      </c>
      <c r="F5" s="330" t="s">
        <v>406</v>
      </c>
      <c r="G5" s="330" t="s">
        <v>407</v>
      </c>
      <c r="H5" s="330" t="s">
        <v>408</v>
      </c>
      <c r="I5" s="330" t="s">
        <v>409</v>
      </c>
      <c r="J5" s="331" t="s">
        <v>410</v>
      </c>
      <c r="K5" s="332" t="s">
        <v>411</v>
      </c>
      <c r="L5" s="333" t="s">
        <v>412</v>
      </c>
      <c r="N5" s="334" t="s">
        <v>66</v>
      </c>
      <c r="O5" s="335" t="s">
        <v>65</v>
      </c>
      <c r="P5" s="334" t="s">
        <v>55</v>
      </c>
      <c r="Q5" s="335" t="s">
        <v>56</v>
      </c>
      <c r="S5" s="336" t="s">
        <v>413</v>
      </c>
    </row>
    <row r="6" spans="1:19" s="213" customFormat="1">
      <c r="B6" s="337" t="s">
        <v>103</v>
      </c>
      <c r="C6" s="337" t="s">
        <v>104</v>
      </c>
      <c r="D6" s="337" t="s">
        <v>105</v>
      </c>
      <c r="E6" s="337"/>
      <c r="F6" s="337"/>
      <c r="G6" s="337"/>
      <c r="H6" s="337"/>
      <c r="I6" s="337"/>
      <c r="J6" s="338"/>
      <c r="K6" s="339"/>
      <c r="L6" s="339"/>
      <c r="M6" s="293"/>
      <c r="N6" s="293"/>
      <c r="O6" s="293"/>
      <c r="P6" s="293"/>
      <c r="Q6" s="293"/>
      <c r="R6" s="293"/>
      <c r="S6" s="293"/>
    </row>
    <row r="7" spans="1:19" s="213" customFormat="1">
      <c r="A7" s="216" t="s">
        <v>414</v>
      </c>
      <c r="B7" s="340">
        <v>10000</v>
      </c>
      <c r="C7" s="340"/>
      <c r="D7" s="341" t="s">
        <v>108</v>
      </c>
      <c r="E7" s="342" t="s">
        <v>378</v>
      </c>
      <c r="F7" s="340" t="s">
        <v>415</v>
      </c>
      <c r="G7" s="340"/>
      <c r="H7" s="342" t="s">
        <v>378</v>
      </c>
      <c r="I7" s="342" t="s">
        <v>415</v>
      </c>
      <c r="J7" s="343">
        <v>5514720.1399999997</v>
      </c>
      <c r="K7" s="339">
        <v>6255661.21</v>
      </c>
      <c r="L7" s="339">
        <v>5357694.54</v>
      </c>
      <c r="M7" s="293"/>
      <c r="N7" s="344">
        <v>-823068.79</v>
      </c>
      <c r="O7" s="344">
        <v>102638.76</v>
      </c>
      <c r="P7" s="344">
        <v>66109.61</v>
      </c>
      <c r="Q7" s="344">
        <v>-86620.65</v>
      </c>
      <c r="R7" s="293"/>
      <c r="S7" s="344">
        <v>6255661.21</v>
      </c>
    </row>
    <row r="8" spans="1:19" s="213" customFormat="1">
      <c r="A8" s="216" t="s">
        <v>416</v>
      </c>
      <c r="B8" s="340">
        <v>10010</v>
      </c>
      <c r="C8" s="340"/>
      <c r="D8" s="341" t="s">
        <v>109</v>
      </c>
      <c r="E8" s="342" t="s">
        <v>378</v>
      </c>
      <c r="F8" s="340" t="s">
        <v>415</v>
      </c>
      <c r="G8" s="340"/>
      <c r="H8" s="342" t="s">
        <v>378</v>
      </c>
      <c r="I8" s="342" t="s">
        <v>415</v>
      </c>
      <c r="J8" s="343">
        <v>-1355689.25</v>
      </c>
      <c r="K8" s="339">
        <v>-1577603.89</v>
      </c>
      <c r="L8" s="339">
        <v>-1274782.5900000001</v>
      </c>
      <c r="M8" s="293"/>
      <c r="N8" s="344">
        <v>151344.63</v>
      </c>
      <c r="O8" s="344">
        <v>-127443.79</v>
      </c>
      <c r="P8" s="344">
        <v>-30484.68</v>
      </c>
      <c r="Q8" s="344">
        <v>228498.48</v>
      </c>
      <c r="R8" s="293"/>
      <c r="S8" s="344">
        <v>-1577603.89</v>
      </c>
    </row>
    <row r="9" spans="1:19" s="213" customFormat="1">
      <c r="A9" s="216" t="s">
        <v>417</v>
      </c>
      <c r="B9" s="340">
        <v>10020</v>
      </c>
      <c r="C9" s="340"/>
      <c r="D9" s="341" t="s">
        <v>110</v>
      </c>
      <c r="E9" s="342" t="s">
        <v>378</v>
      </c>
      <c r="F9" s="340" t="s">
        <v>415</v>
      </c>
      <c r="G9" s="340"/>
      <c r="H9" s="342" t="s">
        <v>378</v>
      </c>
      <c r="I9" s="342" t="s">
        <v>415</v>
      </c>
      <c r="J9" s="343">
        <v>-1216388.8</v>
      </c>
      <c r="K9" s="339">
        <v>-1755743.57</v>
      </c>
      <c r="L9" s="339">
        <v>-1816968.41</v>
      </c>
      <c r="M9" s="293"/>
      <c r="N9" s="344">
        <v>-425403.16</v>
      </c>
      <c r="O9" s="344">
        <v>140510.16</v>
      </c>
      <c r="P9" s="344">
        <v>761318.72</v>
      </c>
      <c r="Q9" s="344">
        <v>62929.05</v>
      </c>
      <c r="R9" s="293"/>
      <c r="S9" s="344">
        <v>-1755743.57</v>
      </c>
    </row>
    <row r="10" spans="1:19" s="213" customFormat="1">
      <c r="A10" s="216" t="s">
        <v>418</v>
      </c>
      <c r="B10" s="340">
        <v>10030</v>
      </c>
      <c r="C10" s="340"/>
      <c r="D10" s="341" t="s">
        <v>111</v>
      </c>
      <c r="E10" s="342" t="s">
        <v>378</v>
      </c>
      <c r="F10" s="340" t="s">
        <v>415</v>
      </c>
      <c r="G10" s="340"/>
      <c r="H10" s="342" t="s">
        <v>378</v>
      </c>
      <c r="I10" s="342" t="s">
        <v>415</v>
      </c>
      <c r="J10" s="343">
        <v>100450.22</v>
      </c>
      <c r="K10" s="339">
        <v>100349.82</v>
      </c>
      <c r="L10" s="339">
        <v>100249.52</v>
      </c>
      <c r="M10" s="293"/>
      <c r="N10" s="344">
        <v>24.75</v>
      </c>
      <c r="O10" s="344">
        <v>25.03</v>
      </c>
      <c r="P10" s="344">
        <v>25.31</v>
      </c>
      <c r="Q10" s="344">
        <v>25.31</v>
      </c>
      <c r="R10" s="293"/>
      <c r="S10" s="344">
        <v>100349.82</v>
      </c>
    </row>
    <row r="11" spans="1:19" s="213" customFormat="1">
      <c r="A11" s="216" t="s">
        <v>419</v>
      </c>
      <c r="B11" s="340">
        <v>10040</v>
      </c>
      <c r="C11" s="340"/>
      <c r="D11" s="341" t="s">
        <v>112</v>
      </c>
      <c r="E11" s="342" t="s">
        <v>378</v>
      </c>
      <c r="F11" s="340" t="s">
        <v>415</v>
      </c>
      <c r="G11" s="340"/>
      <c r="H11" s="342" t="s">
        <v>378</v>
      </c>
      <c r="I11" s="342" t="s">
        <v>415</v>
      </c>
      <c r="J11" s="343">
        <v>1506739.35</v>
      </c>
      <c r="K11" s="339">
        <v>1505233.37</v>
      </c>
      <c r="L11" s="339">
        <v>1503728.9</v>
      </c>
      <c r="M11" s="293"/>
      <c r="N11" s="344">
        <v>371.2</v>
      </c>
      <c r="O11" s="344">
        <v>375.42</v>
      </c>
      <c r="P11" s="344">
        <v>379.63</v>
      </c>
      <c r="Q11" s="344">
        <v>379.73</v>
      </c>
      <c r="R11" s="293"/>
      <c r="S11" s="344">
        <v>1505233.37</v>
      </c>
    </row>
    <row r="12" spans="1:19" s="213" customFormat="1">
      <c r="A12" s="216" t="s">
        <v>608</v>
      </c>
      <c r="B12" s="340">
        <v>10090</v>
      </c>
      <c r="C12" s="340"/>
      <c r="D12" s="341" t="s">
        <v>609</v>
      </c>
      <c r="E12" s="342" t="s">
        <v>378</v>
      </c>
      <c r="F12" s="340" t="s">
        <v>415</v>
      </c>
      <c r="G12" s="340"/>
      <c r="H12" s="342" t="s">
        <v>378</v>
      </c>
      <c r="I12" s="342" t="s">
        <v>415</v>
      </c>
      <c r="J12" s="343">
        <v>230671.41</v>
      </c>
      <c r="K12" s="339">
        <v>534479.35</v>
      </c>
      <c r="L12" s="339">
        <v>0</v>
      </c>
      <c r="M12" s="293"/>
      <c r="N12" s="344">
        <v>-55358.85</v>
      </c>
      <c r="O12" s="344">
        <v>-247410.47</v>
      </c>
      <c r="P12" s="344">
        <v>-64394.68</v>
      </c>
      <c r="Q12" s="344">
        <v>63356.06</v>
      </c>
      <c r="R12" s="293"/>
      <c r="S12" s="344">
        <v>534479.35</v>
      </c>
    </row>
    <row r="13" spans="1:19" s="213" customFormat="1">
      <c r="A13" s="216" t="s">
        <v>420</v>
      </c>
      <c r="B13" s="340">
        <v>10099</v>
      </c>
      <c r="C13" s="340"/>
      <c r="D13" s="341" t="s">
        <v>113</v>
      </c>
      <c r="E13" s="342" t="s">
        <v>378</v>
      </c>
      <c r="F13" s="340" t="s">
        <v>415</v>
      </c>
      <c r="G13" s="340"/>
      <c r="H13" s="342" t="s">
        <v>378</v>
      </c>
      <c r="I13" s="342" t="s">
        <v>415</v>
      </c>
      <c r="J13" s="343">
        <v>0</v>
      </c>
      <c r="K13" s="339">
        <v>-156995.01999999999</v>
      </c>
      <c r="L13" s="339">
        <v>-764956.13</v>
      </c>
      <c r="M13" s="293"/>
      <c r="N13" s="344">
        <v>393</v>
      </c>
      <c r="O13" s="344">
        <v>10733.87</v>
      </c>
      <c r="P13" s="344">
        <v>145074.01999999999</v>
      </c>
      <c r="Q13" s="344">
        <v>794.13</v>
      </c>
      <c r="R13" s="293"/>
      <c r="S13" s="344">
        <v>-156995.01999999999</v>
      </c>
    </row>
    <row r="14" spans="1:19" s="213" customFormat="1">
      <c r="A14" s="216" t="s">
        <v>421</v>
      </c>
      <c r="B14" s="340">
        <v>10100</v>
      </c>
      <c r="C14" s="340"/>
      <c r="D14" s="341" t="s">
        <v>114</v>
      </c>
      <c r="E14" s="342" t="s">
        <v>378</v>
      </c>
      <c r="F14" s="340" t="s">
        <v>415</v>
      </c>
      <c r="G14" s="340"/>
      <c r="H14" s="342" t="s">
        <v>378</v>
      </c>
      <c r="I14" s="342" t="s">
        <v>415</v>
      </c>
      <c r="J14" s="343">
        <v>340.6</v>
      </c>
      <c r="K14" s="339">
        <v>340.6</v>
      </c>
      <c r="L14" s="339">
        <v>340.6</v>
      </c>
      <c r="M14" s="293"/>
      <c r="N14" s="344">
        <v>0</v>
      </c>
      <c r="O14" s="344">
        <v>0</v>
      </c>
      <c r="P14" s="344">
        <v>0</v>
      </c>
      <c r="Q14" s="344">
        <v>0</v>
      </c>
      <c r="R14" s="293"/>
      <c r="S14" s="344">
        <v>340.6</v>
      </c>
    </row>
    <row r="15" spans="1:19" s="213" customFormat="1">
      <c r="A15" s="216" t="s">
        <v>422</v>
      </c>
      <c r="B15" s="340">
        <v>10110</v>
      </c>
      <c r="C15" s="340"/>
      <c r="D15" s="341" t="s">
        <v>115</v>
      </c>
      <c r="E15" s="342" t="s">
        <v>378</v>
      </c>
      <c r="F15" s="340" t="s">
        <v>415</v>
      </c>
      <c r="G15" s="340"/>
      <c r="H15" s="342" t="s">
        <v>378</v>
      </c>
      <c r="I15" s="342" t="s">
        <v>415</v>
      </c>
      <c r="J15" s="343">
        <v>300</v>
      </c>
      <c r="K15" s="339">
        <v>300</v>
      </c>
      <c r="L15" s="339">
        <v>300</v>
      </c>
      <c r="M15" s="293"/>
      <c r="N15" s="344">
        <v>0</v>
      </c>
      <c r="O15" s="344">
        <v>0</v>
      </c>
      <c r="P15" s="344">
        <v>0</v>
      </c>
      <c r="Q15" s="344">
        <v>0</v>
      </c>
      <c r="R15" s="293"/>
      <c r="S15" s="344">
        <v>300</v>
      </c>
    </row>
    <row r="16" spans="1:19" s="213" customFormat="1">
      <c r="A16" s="216" t="s">
        <v>423</v>
      </c>
      <c r="B16" s="340">
        <v>10200</v>
      </c>
      <c r="C16" s="340"/>
      <c r="D16" s="341" t="s">
        <v>116</v>
      </c>
      <c r="E16" s="342" t="s">
        <v>378</v>
      </c>
      <c r="F16" s="340" t="s">
        <v>415</v>
      </c>
      <c r="G16" s="340"/>
      <c r="H16" s="342" t="s">
        <v>378</v>
      </c>
      <c r="I16" s="342" t="s">
        <v>415</v>
      </c>
      <c r="J16" s="343">
        <v>2406416.87</v>
      </c>
      <c r="K16" s="339">
        <v>2048224.94</v>
      </c>
      <c r="L16" s="339">
        <v>2529201.0699999998</v>
      </c>
      <c r="M16" s="293"/>
      <c r="N16" s="344">
        <v>-792499.22</v>
      </c>
      <c r="O16" s="344">
        <v>760715.98</v>
      </c>
      <c r="P16" s="344">
        <v>-143477.26999999999</v>
      </c>
      <c r="Q16" s="344">
        <v>533452.43999999994</v>
      </c>
      <c r="R16" s="293"/>
      <c r="S16" s="344">
        <v>2048224.94</v>
      </c>
    </row>
    <row r="17" spans="1:19" s="213" customFormat="1">
      <c r="A17" s="198" t="s">
        <v>424</v>
      </c>
      <c r="B17" s="340">
        <v>10999</v>
      </c>
      <c r="C17" s="340" t="s">
        <v>425</v>
      </c>
      <c r="D17" s="341" t="s">
        <v>426</v>
      </c>
      <c r="E17" s="342" t="s">
        <v>378</v>
      </c>
      <c r="F17" s="340" t="s">
        <v>415</v>
      </c>
      <c r="G17" s="340"/>
      <c r="H17" s="342" t="s">
        <v>378</v>
      </c>
      <c r="I17" s="342" t="s">
        <v>415</v>
      </c>
      <c r="J17" s="343">
        <v>0</v>
      </c>
      <c r="K17" s="339">
        <v>0</v>
      </c>
      <c r="L17" s="339">
        <v>0</v>
      </c>
      <c r="M17" s="293"/>
      <c r="N17" s="344">
        <v>0</v>
      </c>
      <c r="O17" s="344">
        <v>0</v>
      </c>
      <c r="P17" s="344">
        <v>0</v>
      </c>
      <c r="Q17" s="344">
        <v>0</v>
      </c>
      <c r="R17" s="293"/>
      <c r="S17" s="344">
        <v>0</v>
      </c>
    </row>
    <row r="18" spans="1:19" s="213" customFormat="1">
      <c r="A18" s="198" t="s">
        <v>427</v>
      </c>
      <c r="B18" s="340">
        <v>10999</v>
      </c>
      <c r="C18" s="340" t="s">
        <v>117</v>
      </c>
      <c r="D18" s="341" t="s">
        <v>118</v>
      </c>
      <c r="E18" s="342" t="s">
        <v>378</v>
      </c>
      <c r="F18" s="340" t="s">
        <v>415</v>
      </c>
      <c r="G18" s="340"/>
      <c r="H18" s="342" t="s">
        <v>378</v>
      </c>
      <c r="I18" s="342" t="s">
        <v>415</v>
      </c>
      <c r="J18" s="343">
        <v>0</v>
      </c>
      <c r="K18" s="339">
        <v>0</v>
      </c>
      <c r="L18" s="339">
        <v>0</v>
      </c>
      <c r="M18" s="293"/>
      <c r="N18" s="344">
        <v>0</v>
      </c>
      <c r="O18" s="344">
        <v>0</v>
      </c>
      <c r="P18" s="344">
        <v>0</v>
      </c>
      <c r="Q18" s="344">
        <v>0</v>
      </c>
      <c r="R18" s="293"/>
      <c r="S18" s="344">
        <v>0</v>
      </c>
    </row>
    <row r="19" spans="1:19" s="213" customFormat="1">
      <c r="A19" s="198" t="s">
        <v>428</v>
      </c>
      <c r="B19" s="340">
        <v>10999</v>
      </c>
      <c r="C19" s="340" t="s">
        <v>119</v>
      </c>
      <c r="D19" s="341" t="s">
        <v>120</v>
      </c>
      <c r="E19" s="342" t="s">
        <v>378</v>
      </c>
      <c r="F19" s="340" t="s">
        <v>415</v>
      </c>
      <c r="G19" s="340"/>
      <c r="H19" s="342" t="s">
        <v>378</v>
      </c>
      <c r="I19" s="342" t="s">
        <v>415</v>
      </c>
      <c r="J19" s="343">
        <v>0</v>
      </c>
      <c r="K19" s="339">
        <v>0</v>
      </c>
      <c r="L19" s="339">
        <v>0</v>
      </c>
      <c r="M19" s="293"/>
      <c r="N19" s="344">
        <v>0</v>
      </c>
      <c r="O19" s="344">
        <v>0</v>
      </c>
      <c r="P19" s="344">
        <v>0</v>
      </c>
      <c r="Q19" s="344">
        <v>0</v>
      </c>
      <c r="R19" s="293"/>
      <c r="S19" s="344">
        <v>0</v>
      </c>
    </row>
    <row r="20" spans="1:19" s="213" customFormat="1">
      <c r="A20" s="216" t="s">
        <v>429</v>
      </c>
      <c r="B20" s="340">
        <v>11010</v>
      </c>
      <c r="C20" s="340"/>
      <c r="D20" s="341" t="s">
        <v>121</v>
      </c>
      <c r="E20" s="342" t="s">
        <v>379</v>
      </c>
      <c r="F20" s="340" t="s">
        <v>415</v>
      </c>
      <c r="G20" s="340"/>
      <c r="H20" s="342" t="s">
        <v>379</v>
      </c>
      <c r="I20" s="342" t="s">
        <v>415</v>
      </c>
      <c r="J20" s="343">
        <v>31639751.170000002</v>
      </c>
      <c r="K20" s="339">
        <v>37386923.75</v>
      </c>
      <c r="L20" s="339">
        <v>41849041.270000003</v>
      </c>
      <c r="M20" s="293"/>
      <c r="N20" s="344">
        <v>27515</v>
      </c>
      <c r="O20" s="344">
        <v>-2319056.9</v>
      </c>
      <c r="P20" s="344">
        <v>-1612482.97</v>
      </c>
      <c r="Q20" s="344">
        <v>-1843147.71</v>
      </c>
      <c r="R20" s="293"/>
      <c r="S20" s="344">
        <v>37386923.75</v>
      </c>
    </row>
    <row r="21" spans="1:19" s="213" customFormat="1">
      <c r="A21" s="216" t="s">
        <v>430</v>
      </c>
      <c r="B21" s="340">
        <v>12000</v>
      </c>
      <c r="C21" s="340"/>
      <c r="D21" s="341" t="s">
        <v>122</v>
      </c>
      <c r="E21" s="342" t="s">
        <v>122</v>
      </c>
      <c r="F21" s="340" t="s">
        <v>415</v>
      </c>
      <c r="G21" s="340"/>
      <c r="H21" s="342" t="s">
        <v>122</v>
      </c>
      <c r="I21" s="342" t="s">
        <v>415</v>
      </c>
      <c r="J21" s="343">
        <v>1334179.72</v>
      </c>
      <c r="K21" s="339">
        <v>1358632.76</v>
      </c>
      <c r="L21" s="339">
        <v>1531222.42</v>
      </c>
      <c r="M21" s="293"/>
      <c r="N21" s="344">
        <v>34946.53</v>
      </c>
      <c r="O21" s="344">
        <v>15218.47</v>
      </c>
      <c r="P21" s="344">
        <v>-24927.27</v>
      </c>
      <c r="Q21" s="344">
        <v>-49690.77</v>
      </c>
      <c r="R21" s="293"/>
      <c r="S21" s="344">
        <v>1358632.76</v>
      </c>
    </row>
    <row r="22" spans="1:19" s="213" customFormat="1">
      <c r="A22" s="216" t="s">
        <v>431</v>
      </c>
      <c r="B22" s="340">
        <v>12010</v>
      </c>
      <c r="C22" s="340"/>
      <c r="D22" s="341" t="s">
        <v>123</v>
      </c>
      <c r="E22" s="342" t="s">
        <v>122</v>
      </c>
      <c r="F22" s="340" t="s">
        <v>415</v>
      </c>
      <c r="G22" s="340"/>
      <c r="H22" s="342" t="s">
        <v>122</v>
      </c>
      <c r="I22" s="342" t="s">
        <v>415</v>
      </c>
      <c r="J22" s="343">
        <v>-2264.0100000000002</v>
      </c>
      <c r="K22" s="339">
        <v>-1927.87</v>
      </c>
      <c r="L22" s="339">
        <v>-589.26</v>
      </c>
      <c r="M22" s="293"/>
      <c r="N22" s="344">
        <v>-391.04</v>
      </c>
      <c r="O22" s="344">
        <v>0</v>
      </c>
      <c r="P22" s="344">
        <v>-32.85</v>
      </c>
      <c r="Q22" s="344">
        <v>87.75</v>
      </c>
      <c r="R22" s="293"/>
      <c r="S22" s="344">
        <v>-1927.87</v>
      </c>
    </row>
    <row r="23" spans="1:19" s="213" customFormat="1">
      <c r="A23" s="216" t="s">
        <v>432</v>
      </c>
      <c r="B23" s="340">
        <v>12020</v>
      </c>
      <c r="C23" s="340"/>
      <c r="D23" s="341" t="s">
        <v>124</v>
      </c>
      <c r="E23" s="342" t="s">
        <v>122</v>
      </c>
      <c r="F23" s="340" t="s">
        <v>415</v>
      </c>
      <c r="G23" s="340"/>
      <c r="H23" s="342" t="s">
        <v>122</v>
      </c>
      <c r="I23" s="342" t="s">
        <v>415</v>
      </c>
      <c r="J23" s="343">
        <v>0</v>
      </c>
      <c r="K23" s="339">
        <v>0</v>
      </c>
      <c r="L23" s="339">
        <v>0</v>
      </c>
      <c r="M23" s="293"/>
      <c r="N23" s="344">
        <v>0</v>
      </c>
      <c r="O23" s="344">
        <v>0</v>
      </c>
      <c r="P23" s="344">
        <v>0</v>
      </c>
      <c r="Q23" s="344">
        <v>0</v>
      </c>
      <c r="R23" s="293"/>
      <c r="S23" s="344">
        <v>0</v>
      </c>
    </row>
    <row r="24" spans="1:19" s="213" customFormat="1">
      <c r="A24" s="216" t="s">
        <v>433</v>
      </c>
      <c r="B24" s="340">
        <v>12030</v>
      </c>
      <c r="C24" s="340"/>
      <c r="D24" s="341" t="s">
        <v>125</v>
      </c>
      <c r="E24" s="342" t="s">
        <v>125</v>
      </c>
      <c r="F24" s="340" t="s">
        <v>415</v>
      </c>
      <c r="G24" s="340"/>
      <c r="H24" s="342" t="s">
        <v>125</v>
      </c>
      <c r="I24" s="342" t="s">
        <v>415</v>
      </c>
      <c r="J24" s="343">
        <v>380594.59</v>
      </c>
      <c r="K24" s="339">
        <v>130641.59</v>
      </c>
      <c r="L24" s="339">
        <v>-1.25</v>
      </c>
      <c r="M24" s="293"/>
      <c r="N24" s="344">
        <v>166464</v>
      </c>
      <c r="O24" s="344">
        <v>-203697.78</v>
      </c>
      <c r="P24" s="344">
        <v>-92141.13</v>
      </c>
      <c r="Q24" s="344">
        <v>379327.91</v>
      </c>
      <c r="R24" s="293"/>
      <c r="S24" s="344">
        <v>130641.59</v>
      </c>
    </row>
    <row r="25" spans="1:19" s="213" customFormat="1">
      <c r="A25" s="216" t="s">
        <v>434</v>
      </c>
      <c r="B25" s="340">
        <v>12999</v>
      </c>
      <c r="C25" s="340"/>
      <c r="D25" s="341" t="s">
        <v>126</v>
      </c>
      <c r="E25" s="342" t="s">
        <v>122</v>
      </c>
      <c r="F25" s="340" t="s">
        <v>415</v>
      </c>
      <c r="G25" s="340"/>
      <c r="H25" s="342" t="s">
        <v>122</v>
      </c>
      <c r="I25" s="342" t="s">
        <v>415</v>
      </c>
      <c r="J25" s="343">
        <v>3436.12</v>
      </c>
      <c r="K25" s="339">
        <v>-9327.73</v>
      </c>
      <c r="L25" s="339">
        <v>2283.6799999999998</v>
      </c>
      <c r="M25" s="293"/>
      <c r="N25" s="344">
        <v>3547.9</v>
      </c>
      <c r="O25" s="344">
        <v>10926.54</v>
      </c>
      <c r="P25" s="344">
        <v>37865.629999999997</v>
      </c>
      <c r="Q25" s="344">
        <v>-39576.22</v>
      </c>
      <c r="R25" s="293"/>
      <c r="S25" s="344">
        <v>-9327.73</v>
      </c>
    </row>
    <row r="26" spans="1:19" s="213" customFormat="1">
      <c r="A26" s="216" t="s">
        <v>435</v>
      </c>
      <c r="B26" s="340">
        <v>13000</v>
      </c>
      <c r="C26" s="340"/>
      <c r="D26" s="341" t="s">
        <v>127</v>
      </c>
      <c r="E26" s="345" t="s">
        <v>147</v>
      </c>
      <c r="F26" s="340" t="s">
        <v>415</v>
      </c>
      <c r="G26" s="340"/>
      <c r="H26" s="342" t="s">
        <v>380</v>
      </c>
      <c r="I26" s="342" t="s">
        <v>415</v>
      </c>
      <c r="J26" s="343">
        <v>2783397.54</v>
      </c>
      <c r="K26" s="339">
        <v>2510392.0299999998</v>
      </c>
      <c r="L26" s="339">
        <v>1791780.53</v>
      </c>
      <c r="M26" s="293"/>
      <c r="N26" s="344">
        <v>108716</v>
      </c>
      <c r="O26" s="344">
        <v>-265462.49</v>
      </c>
      <c r="P26" s="344">
        <v>166129.5</v>
      </c>
      <c r="Q26" s="344">
        <v>263622.5</v>
      </c>
      <c r="R26" s="293"/>
      <c r="S26" s="344">
        <v>2510392.0299999998</v>
      </c>
    </row>
    <row r="27" spans="1:19" s="213" customFormat="1">
      <c r="A27" s="216" t="s">
        <v>436</v>
      </c>
      <c r="B27" s="340">
        <v>13010</v>
      </c>
      <c r="C27" s="340"/>
      <c r="D27" s="341" t="s">
        <v>128</v>
      </c>
      <c r="E27" s="345" t="s">
        <v>147</v>
      </c>
      <c r="F27" s="340" t="s">
        <v>415</v>
      </c>
      <c r="G27" s="340"/>
      <c r="H27" s="342" t="s">
        <v>380</v>
      </c>
      <c r="I27" s="342" t="s">
        <v>415</v>
      </c>
      <c r="J27" s="343">
        <v>-2187759.7000000002</v>
      </c>
      <c r="K27" s="339">
        <v>-1505654.16</v>
      </c>
      <c r="L27" s="339">
        <v>-535703.44999999995</v>
      </c>
      <c r="M27" s="293"/>
      <c r="N27" s="344">
        <v>-296472.26</v>
      </c>
      <c r="O27" s="344">
        <v>114111.66</v>
      </c>
      <c r="P27" s="344">
        <v>-238979.51</v>
      </c>
      <c r="Q27" s="344">
        <v>-260765.43</v>
      </c>
      <c r="R27" s="293"/>
      <c r="S27" s="344">
        <v>-1505654.16</v>
      </c>
    </row>
    <row r="28" spans="1:19" s="213" customFormat="1">
      <c r="A28" s="216" t="s">
        <v>437</v>
      </c>
      <c r="B28" s="340">
        <v>13020</v>
      </c>
      <c r="C28" s="340"/>
      <c r="D28" s="341" t="s">
        <v>129</v>
      </c>
      <c r="E28" s="345" t="s">
        <v>147</v>
      </c>
      <c r="F28" s="340" t="s">
        <v>415</v>
      </c>
      <c r="G28" s="340"/>
      <c r="H28" s="342" t="s">
        <v>380</v>
      </c>
      <c r="I28" s="342" t="s">
        <v>415</v>
      </c>
      <c r="J28" s="343">
        <v>2392886.71</v>
      </c>
      <c r="K28" s="339">
        <v>1435361.92</v>
      </c>
      <c r="L28" s="339">
        <v>317712.09000000003</v>
      </c>
      <c r="M28" s="293"/>
      <c r="N28" s="344">
        <v>107292.5</v>
      </c>
      <c r="O28" s="344">
        <v>186825.02</v>
      </c>
      <c r="P28" s="344">
        <v>348403.16</v>
      </c>
      <c r="Q28" s="344">
        <v>315004.11</v>
      </c>
      <c r="R28" s="293"/>
      <c r="S28" s="344">
        <v>1435361.92</v>
      </c>
    </row>
    <row r="29" spans="1:19" s="213" customFormat="1">
      <c r="A29" s="216" t="s">
        <v>438</v>
      </c>
      <c r="B29" s="340">
        <v>13100</v>
      </c>
      <c r="C29" s="340"/>
      <c r="D29" s="341" t="s">
        <v>130</v>
      </c>
      <c r="E29" s="345" t="s">
        <v>147</v>
      </c>
      <c r="F29" s="340" t="s">
        <v>415</v>
      </c>
      <c r="G29" s="340"/>
      <c r="H29" s="342" t="s">
        <v>380</v>
      </c>
      <c r="I29" s="342" t="s">
        <v>415</v>
      </c>
      <c r="J29" s="343">
        <v>82206.62</v>
      </c>
      <c r="K29" s="339">
        <v>75056.62</v>
      </c>
      <c r="L29" s="339">
        <v>75056.62</v>
      </c>
      <c r="M29" s="293"/>
      <c r="N29" s="344">
        <v>0</v>
      </c>
      <c r="O29" s="344">
        <v>0</v>
      </c>
      <c r="P29" s="344">
        <v>0</v>
      </c>
      <c r="Q29" s="344">
        <v>7150</v>
      </c>
      <c r="R29" s="293"/>
      <c r="S29" s="344">
        <v>75056.62</v>
      </c>
    </row>
    <row r="30" spans="1:19" s="213" customFormat="1">
      <c r="A30" s="216" t="s">
        <v>439</v>
      </c>
      <c r="B30" s="340">
        <v>13110</v>
      </c>
      <c r="C30" s="340"/>
      <c r="D30" s="341" t="s">
        <v>131</v>
      </c>
      <c r="E30" s="345" t="s">
        <v>147</v>
      </c>
      <c r="F30" s="340" t="s">
        <v>415</v>
      </c>
      <c r="G30" s="340"/>
      <c r="H30" s="342" t="s">
        <v>380</v>
      </c>
      <c r="I30" s="342" t="s">
        <v>415</v>
      </c>
      <c r="J30" s="343">
        <v>-72456.67</v>
      </c>
      <c r="K30" s="339">
        <v>-60865.22</v>
      </c>
      <c r="L30" s="339">
        <v>-49512.1</v>
      </c>
      <c r="M30" s="293"/>
      <c r="N30" s="344">
        <v>-2838.3</v>
      </c>
      <c r="O30" s="344">
        <v>-2838.3</v>
      </c>
      <c r="P30" s="344">
        <v>-2838.3</v>
      </c>
      <c r="Q30" s="344">
        <v>-3076.55</v>
      </c>
      <c r="R30" s="293"/>
      <c r="S30" s="344">
        <v>-60865.22</v>
      </c>
    </row>
    <row r="31" spans="1:19" s="213" customFormat="1">
      <c r="A31" s="216" t="s">
        <v>440</v>
      </c>
      <c r="B31" s="340">
        <v>13120</v>
      </c>
      <c r="C31" s="340"/>
      <c r="D31" s="341" t="s">
        <v>132</v>
      </c>
      <c r="E31" s="345" t="s">
        <v>147</v>
      </c>
      <c r="F31" s="340" t="s">
        <v>415</v>
      </c>
      <c r="G31" s="340"/>
      <c r="H31" s="342" t="s">
        <v>380</v>
      </c>
      <c r="I31" s="342" t="s">
        <v>415</v>
      </c>
      <c r="J31" s="343">
        <v>0</v>
      </c>
      <c r="K31" s="339">
        <v>0</v>
      </c>
      <c r="L31" s="339">
        <v>0</v>
      </c>
      <c r="M31" s="293"/>
      <c r="N31" s="344">
        <v>7150</v>
      </c>
      <c r="O31" s="344">
        <v>0</v>
      </c>
      <c r="P31" s="344">
        <v>0</v>
      </c>
      <c r="Q31" s="344">
        <v>-7150</v>
      </c>
      <c r="R31" s="293"/>
      <c r="S31" s="344">
        <v>0</v>
      </c>
    </row>
    <row r="32" spans="1:19" s="213" customFormat="1">
      <c r="A32" s="216" t="s">
        <v>441</v>
      </c>
      <c r="B32" s="340">
        <v>13200</v>
      </c>
      <c r="C32" s="340"/>
      <c r="D32" s="341" t="s">
        <v>133</v>
      </c>
      <c r="E32" s="345" t="s">
        <v>147</v>
      </c>
      <c r="F32" s="340" t="s">
        <v>415</v>
      </c>
      <c r="G32" s="340"/>
      <c r="H32" s="342" t="s">
        <v>380</v>
      </c>
      <c r="I32" s="342" t="s">
        <v>415</v>
      </c>
      <c r="J32" s="343">
        <v>1691409.13</v>
      </c>
      <c r="K32" s="339">
        <v>1738413.73</v>
      </c>
      <c r="L32" s="339">
        <v>1734761.23</v>
      </c>
      <c r="M32" s="293"/>
      <c r="N32" s="344">
        <v>1648.19</v>
      </c>
      <c r="O32" s="344">
        <v>-183213.39</v>
      </c>
      <c r="P32" s="344">
        <v>3169.28</v>
      </c>
      <c r="Q32" s="344">
        <v>131391.32</v>
      </c>
      <c r="R32" s="293"/>
      <c r="S32" s="344">
        <v>1738413.73</v>
      </c>
    </row>
    <row r="33" spans="1:19" s="213" customFormat="1">
      <c r="A33" s="216" t="s">
        <v>442</v>
      </c>
      <c r="B33" s="340">
        <v>13210</v>
      </c>
      <c r="C33" s="340"/>
      <c r="D33" s="341" t="s">
        <v>134</v>
      </c>
      <c r="E33" s="345" t="s">
        <v>147</v>
      </c>
      <c r="F33" s="340" t="s">
        <v>415</v>
      </c>
      <c r="G33" s="340"/>
      <c r="H33" s="342" t="s">
        <v>380</v>
      </c>
      <c r="I33" s="342" t="s">
        <v>415</v>
      </c>
      <c r="J33" s="343">
        <v>-1197584.1000000001</v>
      </c>
      <c r="K33" s="339">
        <v>-1111802.68</v>
      </c>
      <c r="L33" s="339">
        <v>-823269.27</v>
      </c>
      <c r="M33" s="293"/>
      <c r="N33" s="344">
        <v>-71497.31</v>
      </c>
      <c r="O33" s="344">
        <v>116983.75</v>
      </c>
      <c r="P33" s="344">
        <v>-65528.34</v>
      </c>
      <c r="Q33" s="344">
        <v>-65739.520000000004</v>
      </c>
      <c r="R33" s="293"/>
      <c r="S33" s="344">
        <v>-1111802.68</v>
      </c>
    </row>
    <row r="34" spans="1:19" s="213" customFormat="1">
      <c r="A34" s="216" t="s">
        <v>443</v>
      </c>
      <c r="B34" s="340">
        <v>13220</v>
      </c>
      <c r="C34" s="340"/>
      <c r="D34" s="341" t="s">
        <v>135</v>
      </c>
      <c r="E34" s="345" t="s">
        <v>147</v>
      </c>
      <c r="F34" s="340" t="s">
        <v>415</v>
      </c>
      <c r="G34" s="340"/>
      <c r="H34" s="342" t="s">
        <v>380</v>
      </c>
      <c r="I34" s="342" t="s">
        <v>415</v>
      </c>
      <c r="J34" s="343">
        <v>0</v>
      </c>
      <c r="K34" s="339">
        <v>0</v>
      </c>
      <c r="L34" s="339">
        <v>0</v>
      </c>
      <c r="M34" s="293"/>
      <c r="N34" s="344">
        <v>65435.99</v>
      </c>
      <c r="O34" s="344">
        <v>0</v>
      </c>
      <c r="P34" s="344">
        <v>0</v>
      </c>
      <c r="Q34" s="344">
        <v>-65435.99</v>
      </c>
      <c r="R34" s="293"/>
      <c r="S34" s="344">
        <v>0</v>
      </c>
    </row>
    <row r="35" spans="1:19" s="213" customFormat="1">
      <c r="A35" s="216" t="s">
        <v>444</v>
      </c>
      <c r="B35" s="340">
        <v>13300</v>
      </c>
      <c r="C35" s="340"/>
      <c r="D35" s="341" t="s">
        <v>136</v>
      </c>
      <c r="E35" s="345" t="s">
        <v>147</v>
      </c>
      <c r="F35" s="340" t="s">
        <v>415</v>
      </c>
      <c r="G35" s="340"/>
      <c r="H35" s="342" t="s">
        <v>380</v>
      </c>
      <c r="I35" s="342" t="s">
        <v>415</v>
      </c>
      <c r="J35" s="343">
        <v>1040001.09</v>
      </c>
      <c r="K35" s="339">
        <v>1022675.94</v>
      </c>
      <c r="L35" s="339">
        <v>973529.63</v>
      </c>
      <c r="M35" s="293"/>
      <c r="N35" s="344">
        <v>0</v>
      </c>
      <c r="O35" s="344">
        <v>1235</v>
      </c>
      <c r="P35" s="344">
        <v>12315.15</v>
      </c>
      <c r="Q35" s="344">
        <v>3775</v>
      </c>
      <c r="R35" s="293"/>
      <c r="S35" s="344">
        <v>1022675.94</v>
      </c>
    </row>
    <row r="36" spans="1:19" s="213" customFormat="1">
      <c r="A36" s="216" t="s">
        <v>445</v>
      </c>
      <c r="B36" s="340">
        <v>13310</v>
      </c>
      <c r="C36" s="340"/>
      <c r="D36" s="341" t="s">
        <v>137</v>
      </c>
      <c r="E36" s="345" t="s">
        <v>147</v>
      </c>
      <c r="F36" s="340" t="s">
        <v>415</v>
      </c>
      <c r="G36" s="340"/>
      <c r="H36" s="342" t="s">
        <v>380</v>
      </c>
      <c r="I36" s="342" t="s">
        <v>415</v>
      </c>
      <c r="J36" s="343">
        <v>-656352.69999999995</v>
      </c>
      <c r="K36" s="339">
        <v>-542730.23</v>
      </c>
      <c r="L36" s="339">
        <v>-442448.82</v>
      </c>
      <c r="M36" s="293"/>
      <c r="N36" s="344">
        <v>-25834.080000000002</v>
      </c>
      <c r="O36" s="344">
        <v>-25864.95</v>
      </c>
      <c r="P36" s="344">
        <v>-25967.58</v>
      </c>
      <c r="Q36" s="344">
        <v>-35955.86</v>
      </c>
      <c r="R36" s="293"/>
      <c r="S36" s="344">
        <v>-542730.23</v>
      </c>
    </row>
    <row r="37" spans="1:19" s="213" customFormat="1">
      <c r="A37" s="216" t="s">
        <v>446</v>
      </c>
      <c r="B37" s="340">
        <v>13311</v>
      </c>
      <c r="C37" s="340"/>
      <c r="D37" s="341" t="s">
        <v>356</v>
      </c>
      <c r="E37" s="345" t="s">
        <v>147</v>
      </c>
      <c r="F37" s="340" t="s">
        <v>415</v>
      </c>
      <c r="G37" s="340"/>
      <c r="H37" s="342" t="s">
        <v>380</v>
      </c>
      <c r="I37" s="342" t="s">
        <v>415</v>
      </c>
      <c r="J37" s="343">
        <v>0</v>
      </c>
      <c r="K37" s="339">
        <v>0</v>
      </c>
      <c r="L37" s="339">
        <v>-73190.28</v>
      </c>
      <c r="M37" s="293"/>
      <c r="N37" s="344">
        <v>0</v>
      </c>
      <c r="O37" s="344">
        <v>0</v>
      </c>
      <c r="P37" s="344">
        <v>0</v>
      </c>
      <c r="Q37" s="344">
        <v>0</v>
      </c>
      <c r="R37" s="293"/>
      <c r="S37" s="344">
        <v>0</v>
      </c>
    </row>
    <row r="38" spans="1:19" s="213" customFormat="1">
      <c r="A38" s="216" t="s">
        <v>447</v>
      </c>
      <c r="B38" s="340">
        <v>13320</v>
      </c>
      <c r="C38" s="340"/>
      <c r="D38" s="341" t="s">
        <v>138</v>
      </c>
      <c r="E38" s="345" t="s">
        <v>147</v>
      </c>
      <c r="F38" s="340" t="s">
        <v>415</v>
      </c>
      <c r="G38" s="340"/>
      <c r="H38" s="342" t="s">
        <v>380</v>
      </c>
      <c r="I38" s="342" t="s">
        <v>415</v>
      </c>
      <c r="J38" s="343">
        <v>0</v>
      </c>
      <c r="K38" s="339">
        <v>0</v>
      </c>
      <c r="L38" s="339">
        <v>0</v>
      </c>
      <c r="M38" s="293"/>
      <c r="N38" s="344">
        <v>0</v>
      </c>
      <c r="O38" s="344">
        <v>0</v>
      </c>
      <c r="P38" s="344">
        <v>0</v>
      </c>
      <c r="Q38" s="344">
        <v>0</v>
      </c>
      <c r="R38" s="293"/>
      <c r="S38" s="344">
        <v>0</v>
      </c>
    </row>
    <row r="39" spans="1:19" s="213" customFormat="1">
      <c r="A39" s="216" t="s">
        <v>448</v>
      </c>
      <c r="B39" s="340">
        <v>13330</v>
      </c>
      <c r="C39" s="340"/>
      <c r="D39" s="341" t="s">
        <v>139</v>
      </c>
      <c r="E39" s="345" t="s">
        <v>147</v>
      </c>
      <c r="F39" s="340" t="s">
        <v>415</v>
      </c>
      <c r="G39" s="340"/>
      <c r="H39" s="342" t="s">
        <v>380</v>
      </c>
      <c r="I39" s="342" t="s">
        <v>415</v>
      </c>
      <c r="J39" s="343">
        <v>44313.38</v>
      </c>
      <c r="K39" s="339">
        <v>44313.38</v>
      </c>
      <c r="L39" s="339">
        <v>40732.58</v>
      </c>
      <c r="M39" s="293"/>
      <c r="N39" s="344">
        <v>0</v>
      </c>
      <c r="O39" s="344">
        <v>0</v>
      </c>
      <c r="P39" s="344">
        <v>0</v>
      </c>
      <c r="Q39" s="344">
        <v>0</v>
      </c>
      <c r="R39" s="293"/>
      <c r="S39" s="344">
        <v>44313.38</v>
      </c>
    </row>
    <row r="40" spans="1:19" s="213" customFormat="1">
      <c r="A40" s="216" t="s">
        <v>449</v>
      </c>
      <c r="B40" s="340">
        <v>13340</v>
      </c>
      <c r="C40" s="340"/>
      <c r="D40" s="341" t="s">
        <v>140</v>
      </c>
      <c r="E40" s="345" t="s">
        <v>147</v>
      </c>
      <c r="F40" s="340" t="s">
        <v>415</v>
      </c>
      <c r="G40" s="340"/>
      <c r="H40" s="342" t="s">
        <v>380</v>
      </c>
      <c r="I40" s="342" t="s">
        <v>415</v>
      </c>
      <c r="J40" s="343">
        <v>-11078.35</v>
      </c>
      <c r="K40" s="339">
        <v>-2215.67</v>
      </c>
      <c r="L40" s="339">
        <v>-6862.03</v>
      </c>
      <c r="M40" s="293"/>
      <c r="N40" s="344">
        <v>-2215.6799999999998</v>
      </c>
      <c r="O40" s="344">
        <v>-2215.6799999999998</v>
      </c>
      <c r="P40" s="344">
        <v>-2215.6799999999998</v>
      </c>
      <c r="Q40" s="344">
        <v>-2215.64</v>
      </c>
      <c r="R40" s="293"/>
      <c r="S40" s="344">
        <v>-2215.67</v>
      </c>
    </row>
    <row r="41" spans="1:19" s="213" customFormat="1">
      <c r="A41" s="216" t="s">
        <v>450</v>
      </c>
      <c r="B41" s="340">
        <v>13999</v>
      </c>
      <c r="C41" s="340"/>
      <c r="D41" s="341" t="s">
        <v>141</v>
      </c>
      <c r="E41" s="345" t="s">
        <v>147</v>
      </c>
      <c r="F41" s="340" t="s">
        <v>415</v>
      </c>
      <c r="G41" s="340"/>
      <c r="H41" s="342" t="s">
        <v>380</v>
      </c>
      <c r="I41" s="342" t="s">
        <v>415</v>
      </c>
      <c r="J41" s="343">
        <v>270926.86</v>
      </c>
      <c r="K41" s="339">
        <v>277425</v>
      </c>
      <c r="L41" s="339">
        <v>471434.76</v>
      </c>
      <c r="M41" s="293"/>
      <c r="N41" s="344">
        <v>-25105.5</v>
      </c>
      <c r="O41" s="344">
        <v>-23681.5</v>
      </c>
      <c r="P41" s="344">
        <v>-44273</v>
      </c>
      <c r="Q41" s="344">
        <v>86561.86</v>
      </c>
      <c r="R41" s="293"/>
      <c r="S41" s="344">
        <v>277425</v>
      </c>
    </row>
    <row r="42" spans="1:19" s="213" customFormat="1">
      <c r="A42" s="216" t="s">
        <v>451</v>
      </c>
      <c r="B42" s="340">
        <v>14000</v>
      </c>
      <c r="C42" s="340"/>
      <c r="D42" s="341" t="s">
        <v>142</v>
      </c>
      <c r="E42" s="342" t="s">
        <v>381</v>
      </c>
      <c r="F42" s="340" t="s">
        <v>415</v>
      </c>
      <c r="G42" s="340"/>
      <c r="H42" s="342" t="s">
        <v>381</v>
      </c>
      <c r="I42" s="342" t="s">
        <v>415</v>
      </c>
      <c r="J42" s="343">
        <v>151989.96</v>
      </c>
      <c r="K42" s="339">
        <v>192084.19</v>
      </c>
      <c r="L42" s="339">
        <v>200268.49</v>
      </c>
      <c r="M42" s="293"/>
      <c r="N42" s="344">
        <v>-26128.89</v>
      </c>
      <c r="O42" s="344">
        <v>20979.31</v>
      </c>
      <c r="P42" s="344">
        <v>-29642.85</v>
      </c>
      <c r="Q42" s="344">
        <v>-5301.8</v>
      </c>
      <c r="R42" s="293"/>
      <c r="S42" s="344">
        <v>192084.19</v>
      </c>
    </row>
    <row r="43" spans="1:19" s="213" customFormat="1">
      <c r="A43" s="216" t="s">
        <v>452</v>
      </c>
      <c r="B43" s="340">
        <v>14010</v>
      </c>
      <c r="C43" s="340"/>
      <c r="D43" s="341" t="s">
        <v>143</v>
      </c>
      <c r="E43" s="342" t="s">
        <v>453</v>
      </c>
      <c r="F43" s="340" t="s">
        <v>415</v>
      </c>
      <c r="G43" s="340"/>
      <c r="H43" s="345" t="s">
        <v>147</v>
      </c>
      <c r="I43" s="342" t="s">
        <v>415</v>
      </c>
      <c r="J43" s="343">
        <v>0.16</v>
      </c>
      <c r="K43" s="339">
        <v>0.16</v>
      </c>
      <c r="L43" s="339">
        <v>0.16</v>
      </c>
      <c r="M43" s="293"/>
      <c r="N43" s="344">
        <v>0</v>
      </c>
      <c r="O43" s="344">
        <v>0</v>
      </c>
      <c r="P43" s="344">
        <v>0</v>
      </c>
      <c r="Q43" s="344">
        <v>0</v>
      </c>
      <c r="R43" s="293"/>
      <c r="S43" s="344">
        <v>0.16</v>
      </c>
    </row>
    <row r="44" spans="1:19" s="213" customFormat="1">
      <c r="A44" s="216" t="s">
        <v>454</v>
      </c>
      <c r="B44" s="340">
        <v>15000</v>
      </c>
      <c r="C44" s="340"/>
      <c r="D44" s="341" t="s">
        <v>144</v>
      </c>
      <c r="E44" s="345" t="s">
        <v>147</v>
      </c>
      <c r="F44" s="340" t="s">
        <v>415</v>
      </c>
      <c r="G44" s="340"/>
      <c r="H44" s="342" t="s">
        <v>382</v>
      </c>
      <c r="I44" s="342" t="s">
        <v>415</v>
      </c>
      <c r="J44" s="343">
        <v>2753913</v>
      </c>
      <c r="K44" s="339">
        <v>2718511</v>
      </c>
      <c r="L44" s="339">
        <v>2732252</v>
      </c>
      <c r="M44" s="293"/>
      <c r="N44" s="344">
        <v>0</v>
      </c>
      <c r="O44" s="344">
        <v>0</v>
      </c>
      <c r="P44" s="344">
        <v>0</v>
      </c>
      <c r="Q44" s="344">
        <v>35402</v>
      </c>
      <c r="R44" s="293"/>
      <c r="S44" s="344">
        <v>2718511</v>
      </c>
    </row>
    <row r="45" spans="1:19" s="213" customFormat="1">
      <c r="A45" s="216" t="s">
        <v>455</v>
      </c>
      <c r="B45" s="340">
        <v>15010</v>
      </c>
      <c r="C45" s="340"/>
      <c r="D45" s="341" t="s">
        <v>145</v>
      </c>
      <c r="E45" s="345" t="s">
        <v>147</v>
      </c>
      <c r="F45" s="340" t="s">
        <v>415</v>
      </c>
      <c r="G45" s="340"/>
      <c r="H45" s="342" t="s">
        <v>383</v>
      </c>
      <c r="I45" s="342" t="s">
        <v>415</v>
      </c>
      <c r="J45" s="343">
        <v>-2753913</v>
      </c>
      <c r="K45" s="339">
        <v>-2718511</v>
      </c>
      <c r="L45" s="339">
        <v>-2732252</v>
      </c>
      <c r="M45" s="293"/>
      <c r="N45" s="344">
        <v>0</v>
      </c>
      <c r="O45" s="344">
        <v>0</v>
      </c>
      <c r="P45" s="344">
        <v>0</v>
      </c>
      <c r="Q45" s="344">
        <v>-35402</v>
      </c>
      <c r="R45" s="293"/>
      <c r="S45" s="344">
        <v>-2718511</v>
      </c>
    </row>
    <row r="46" spans="1:19" s="213" customFormat="1">
      <c r="A46" s="216" t="s">
        <v>456</v>
      </c>
      <c r="B46" s="340">
        <v>16000</v>
      </c>
      <c r="C46" s="340"/>
      <c r="D46" s="341" t="s">
        <v>146</v>
      </c>
      <c r="E46" s="345" t="s">
        <v>147</v>
      </c>
      <c r="F46" s="340" t="s">
        <v>415</v>
      </c>
      <c r="G46" s="340"/>
      <c r="H46" s="342" t="s">
        <v>147</v>
      </c>
      <c r="I46" s="342" t="s">
        <v>415</v>
      </c>
      <c r="J46" s="343">
        <v>379534.06</v>
      </c>
      <c r="K46" s="339">
        <v>244775.44</v>
      </c>
      <c r="L46" s="339">
        <v>229655.6</v>
      </c>
      <c r="M46" s="293"/>
      <c r="N46" s="344">
        <v>129428.43</v>
      </c>
      <c r="O46" s="344">
        <v>54070.92</v>
      </c>
      <c r="P46" s="344">
        <v>-35529.81</v>
      </c>
      <c r="Q46" s="344">
        <v>-13210.92</v>
      </c>
      <c r="R46" s="293"/>
      <c r="S46" s="344">
        <v>244775.44</v>
      </c>
    </row>
    <row r="47" spans="1:19" s="213" customFormat="1">
      <c r="A47" s="216" t="s">
        <v>457</v>
      </c>
      <c r="B47" s="340">
        <v>16010</v>
      </c>
      <c r="C47" s="340"/>
      <c r="D47" s="341" t="s">
        <v>148</v>
      </c>
      <c r="E47" s="345" t="s">
        <v>147</v>
      </c>
      <c r="F47" s="340" t="s">
        <v>415</v>
      </c>
      <c r="G47" s="340"/>
      <c r="H47" s="342" t="s">
        <v>147</v>
      </c>
      <c r="I47" s="342" t="s">
        <v>415</v>
      </c>
      <c r="J47" s="343">
        <v>15160.55</v>
      </c>
      <c r="K47" s="339">
        <v>701.66</v>
      </c>
      <c r="L47" s="339">
        <v>12771.23</v>
      </c>
      <c r="M47" s="293"/>
      <c r="N47" s="344">
        <v>6275.67</v>
      </c>
      <c r="O47" s="344">
        <v>611.08000000000004</v>
      </c>
      <c r="P47" s="344">
        <v>-6824.04</v>
      </c>
      <c r="Q47" s="344">
        <v>14396.18</v>
      </c>
      <c r="R47" s="293"/>
      <c r="S47" s="344">
        <v>701.66</v>
      </c>
    </row>
    <row r="48" spans="1:19" s="213" customFormat="1">
      <c r="A48" s="216" t="s">
        <v>458</v>
      </c>
      <c r="B48" s="340">
        <v>16020</v>
      </c>
      <c r="C48" s="340"/>
      <c r="D48" s="346" t="s">
        <v>147</v>
      </c>
      <c r="E48" s="345" t="s">
        <v>147</v>
      </c>
      <c r="F48" s="340" t="s">
        <v>415</v>
      </c>
      <c r="G48" s="347"/>
      <c r="H48" s="342" t="s">
        <v>147</v>
      </c>
      <c r="I48" s="342" t="s">
        <v>415</v>
      </c>
      <c r="J48" s="343">
        <v>34392.269999999997</v>
      </c>
      <c r="K48" s="339">
        <v>37931.449999999997</v>
      </c>
      <c r="L48" s="339">
        <v>140171.6</v>
      </c>
      <c r="M48" s="293"/>
      <c r="N48" s="344">
        <v>12710.82</v>
      </c>
      <c r="O48" s="344">
        <v>0</v>
      </c>
      <c r="P48" s="344">
        <v>-20000</v>
      </c>
      <c r="Q48" s="344">
        <v>3750</v>
      </c>
      <c r="R48" s="293"/>
      <c r="S48" s="344">
        <v>37931.449999999997</v>
      </c>
    </row>
    <row r="49" spans="1:19" s="213" customFormat="1">
      <c r="A49" s="216" t="s">
        <v>459</v>
      </c>
      <c r="B49" s="340">
        <v>16030</v>
      </c>
      <c r="C49" s="340"/>
      <c r="D49" s="346" t="s">
        <v>149</v>
      </c>
      <c r="E49" s="345" t="s">
        <v>147</v>
      </c>
      <c r="F49" s="340" t="s">
        <v>415</v>
      </c>
      <c r="G49" s="347"/>
      <c r="H49" s="342" t="s">
        <v>147</v>
      </c>
      <c r="I49" s="342" t="s">
        <v>415</v>
      </c>
      <c r="J49" s="343">
        <v>0</v>
      </c>
      <c r="K49" s="339">
        <v>0</v>
      </c>
      <c r="L49" s="339">
        <v>0</v>
      </c>
      <c r="M49" s="293"/>
      <c r="N49" s="344">
        <v>0</v>
      </c>
      <c r="O49" s="344">
        <v>0</v>
      </c>
      <c r="P49" s="344">
        <v>0</v>
      </c>
      <c r="Q49" s="344">
        <v>0</v>
      </c>
      <c r="R49" s="293"/>
      <c r="S49" s="344">
        <v>0</v>
      </c>
    </row>
    <row r="50" spans="1:19" s="213" customFormat="1">
      <c r="A50" s="216" t="s">
        <v>460</v>
      </c>
      <c r="B50" s="340">
        <v>19999</v>
      </c>
      <c r="C50" s="340"/>
      <c r="D50" s="341" t="s">
        <v>150</v>
      </c>
      <c r="E50" s="345" t="s">
        <v>147</v>
      </c>
      <c r="F50" s="340" t="s">
        <v>415</v>
      </c>
      <c r="G50" s="340"/>
      <c r="H50" s="276"/>
      <c r="I50" s="342" t="s">
        <v>415</v>
      </c>
      <c r="J50" s="343">
        <v>-4974430.82</v>
      </c>
      <c r="K50" s="339">
        <v>-4086429.87</v>
      </c>
      <c r="L50" s="339">
        <v>-3417020.31</v>
      </c>
      <c r="M50" s="293"/>
      <c r="N50" s="344">
        <v>114934</v>
      </c>
      <c r="O50" s="344">
        <v>-169950.95</v>
      </c>
      <c r="P50" s="344">
        <v>-94684</v>
      </c>
      <c r="Q50" s="344">
        <v>-738300</v>
      </c>
      <c r="R50" s="293"/>
      <c r="S50" s="344">
        <v>-4086429.87</v>
      </c>
    </row>
    <row r="51" spans="1:19" s="213" customFormat="1">
      <c r="A51" s="216" t="s">
        <v>461</v>
      </c>
      <c r="B51" s="340">
        <v>20000</v>
      </c>
      <c r="C51" s="340"/>
      <c r="D51" s="341" t="s">
        <v>151</v>
      </c>
      <c r="E51" s="345" t="s">
        <v>384</v>
      </c>
      <c r="F51" s="340" t="s">
        <v>415</v>
      </c>
      <c r="G51" s="340"/>
      <c r="H51" s="342" t="s">
        <v>384</v>
      </c>
      <c r="I51" s="342" t="s">
        <v>415</v>
      </c>
      <c r="J51" s="343">
        <v>-14068862.59</v>
      </c>
      <c r="K51" s="339">
        <v>-14766224.720000001</v>
      </c>
      <c r="L51" s="339">
        <v>-14361670.609999999</v>
      </c>
      <c r="M51" s="293"/>
      <c r="N51" s="344">
        <v>-1220382.45</v>
      </c>
      <c r="O51" s="344">
        <v>5019710.2699999996</v>
      </c>
      <c r="P51" s="344">
        <v>-1512186.2</v>
      </c>
      <c r="Q51" s="344">
        <v>-1589779.49</v>
      </c>
      <c r="R51" s="293"/>
      <c r="S51" s="344">
        <v>-14766224.720000001</v>
      </c>
    </row>
    <row r="52" spans="1:19" s="213" customFormat="1">
      <c r="A52" s="216" t="s">
        <v>462</v>
      </c>
      <c r="B52" s="340">
        <v>21000</v>
      </c>
      <c r="C52" s="340"/>
      <c r="D52" s="341" t="s">
        <v>152</v>
      </c>
      <c r="E52" s="345" t="s">
        <v>463</v>
      </c>
      <c r="F52" s="340" t="s">
        <v>415</v>
      </c>
      <c r="G52" s="340"/>
      <c r="H52" s="342" t="s">
        <v>385</v>
      </c>
      <c r="I52" s="342" t="s">
        <v>415</v>
      </c>
      <c r="J52" s="343">
        <v>-4406404.53</v>
      </c>
      <c r="K52" s="339">
        <v>-3887987.44</v>
      </c>
      <c r="L52" s="339">
        <v>-949854.85</v>
      </c>
      <c r="M52" s="293"/>
      <c r="N52" s="344">
        <v>-303053.94</v>
      </c>
      <c r="O52" s="344">
        <v>471806.94</v>
      </c>
      <c r="P52" s="344">
        <v>545964.77</v>
      </c>
      <c r="Q52" s="344">
        <v>-1233134.8600000001</v>
      </c>
      <c r="R52" s="293"/>
      <c r="S52" s="344">
        <v>-3887987.44</v>
      </c>
    </row>
    <row r="53" spans="1:19" s="213" customFormat="1">
      <c r="A53" s="216" t="s">
        <v>464</v>
      </c>
      <c r="B53" s="340">
        <v>21010</v>
      </c>
      <c r="C53" s="340"/>
      <c r="D53" s="341" t="s">
        <v>153</v>
      </c>
      <c r="E53" s="345" t="s">
        <v>463</v>
      </c>
      <c r="F53" s="340" t="s">
        <v>415</v>
      </c>
      <c r="G53" s="340"/>
      <c r="H53" s="342" t="s">
        <v>385</v>
      </c>
      <c r="I53" s="342" t="s">
        <v>415</v>
      </c>
      <c r="J53" s="343">
        <v>-1182000</v>
      </c>
      <c r="K53" s="339">
        <v>-1513000</v>
      </c>
      <c r="L53" s="339">
        <v>-2389000</v>
      </c>
      <c r="M53" s="293"/>
      <c r="N53" s="344">
        <v>0</v>
      </c>
      <c r="O53" s="344">
        <v>0</v>
      </c>
      <c r="P53" s="344">
        <v>0</v>
      </c>
      <c r="Q53" s="344">
        <v>331000</v>
      </c>
      <c r="R53" s="293"/>
      <c r="S53" s="344">
        <v>-1513000</v>
      </c>
    </row>
    <row r="54" spans="1:19" s="213" customFormat="1">
      <c r="A54" s="216" t="s">
        <v>465</v>
      </c>
      <c r="B54" s="340">
        <v>21020</v>
      </c>
      <c r="C54" s="340"/>
      <c r="D54" s="341" t="s">
        <v>154</v>
      </c>
      <c r="E54" s="345" t="s">
        <v>463</v>
      </c>
      <c r="F54" s="340" t="s">
        <v>415</v>
      </c>
      <c r="G54" s="340"/>
      <c r="H54" s="342" t="s">
        <v>386</v>
      </c>
      <c r="I54" s="342" t="s">
        <v>415</v>
      </c>
      <c r="J54" s="343">
        <v>-2443000</v>
      </c>
      <c r="K54" s="339">
        <v>-2921000</v>
      </c>
      <c r="L54" s="339">
        <v>-2434000</v>
      </c>
      <c r="M54" s="293"/>
      <c r="N54" s="344">
        <v>0</v>
      </c>
      <c r="O54" s="344">
        <v>0</v>
      </c>
      <c r="P54" s="344">
        <v>0</v>
      </c>
      <c r="Q54" s="344">
        <v>478000</v>
      </c>
      <c r="R54" s="293"/>
      <c r="S54" s="344">
        <v>-2921000</v>
      </c>
    </row>
    <row r="55" spans="1:19" s="213" customFormat="1">
      <c r="A55" s="216" t="s">
        <v>466</v>
      </c>
      <c r="B55" s="340">
        <v>22000</v>
      </c>
      <c r="C55" s="340"/>
      <c r="D55" s="341" t="s">
        <v>155</v>
      </c>
      <c r="E55" s="345" t="s">
        <v>467</v>
      </c>
      <c r="F55" s="340" t="s">
        <v>415</v>
      </c>
      <c r="G55" s="340"/>
      <c r="H55" s="342" t="s">
        <v>387</v>
      </c>
      <c r="I55" s="342" t="s">
        <v>415</v>
      </c>
      <c r="J55" s="343">
        <v>-9388995</v>
      </c>
      <c r="K55" s="339">
        <v>-9223029</v>
      </c>
      <c r="L55" s="339">
        <v>-8669303</v>
      </c>
      <c r="M55" s="293"/>
      <c r="N55" s="344">
        <v>0</v>
      </c>
      <c r="O55" s="344">
        <v>0</v>
      </c>
      <c r="P55" s="344">
        <v>0</v>
      </c>
      <c r="Q55" s="344">
        <v>-165966</v>
      </c>
      <c r="R55" s="293"/>
      <c r="S55" s="344">
        <v>-9223029</v>
      </c>
    </row>
    <row r="56" spans="1:19" s="416" customFormat="1">
      <c r="A56" s="409" t="s">
        <v>468</v>
      </c>
      <c r="B56" s="410">
        <v>23000</v>
      </c>
      <c r="C56" s="410"/>
      <c r="D56" s="411" t="s">
        <v>156</v>
      </c>
      <c r="E56" s="400" t="s">
        <v>469</v>
      </c>
      <c r="F56" s="410" t="s">
        <v>415</v>
      </c>
      <c r="G56" s="410"/>
      <c r="H56" s="404" t="s">
        <v>375</v>
      </c>
      <c r="I56" s="404" t="s">
        <v>415</v>
      </c>
      <c r="J56" s="412">
        <v>-616694.5</v>
      </c>
      <c r="K56" s="413">
        <v>-629338.18000000005</v>
      </c>
      <c r="L56" s="413">
        <v>-605665</v>
      </c>
      <c r="M56" s="414"/>
      <c r="N56" s="415">
        <v>468538.18</v>
      </c>
      <c r="O56" s="415">
        <v>-160400</v>
      </c>
      <c r="P56" s="415">
        <v>-160700</v>
      </c>
      <c r="Q56" s="415">
        <v>-134794.5</v>
      </c>
      <c r="R56" s="414"/>
      <c r="S56" s="415">
        <v>-629338.18000000005</v>
      </c>
    </row>
    <row r="57" spans="1:19" s="213" customFormat="1">
      <c r="A57" s="216" t="s">
        <v>470</v>
      </c>
      <c r="B57" s="340">
        <v>24010</v>
      </c>
      <c r="C57" s="340"/>
      <c r="D57" s="341" t="s">
        <v>157</v>
      </c>
      <c r="E57" s="345" t="s">
        <v>390</v>
      </c>
      <c r="F57" s="340" t="s">
        <v>415</v>
      </c>
      <c r="G57" s="340"/>
      <c r="H57" s="342" t="s">
        <v>390</v>
      </c>
      <c r="I57" s="342" t="s">
        <v>415</v>
      </c>
      <c r="J57" s="343">
        <v>-1034357.74</v>
      </c>
      <c r="K57" s="339">
        <v>-1026989</v>
      </c>
      <c r="L57" s="339">
        <v>-1204265.6100000001</v>
      </c>
      <c r="M57" s="293"/>
      <c r="N57" s="344">
        <v>-495796.59</v>
      </c>
      <c r="O57" s="344">
        <v>170766.45</v>
      </c>
      <c r="P57" s="344">
        <v>-57022.14</v>
      </c>
      <c r="Q57" s="344">
        <v>374683.54</v>
      </c>
      <c r="R57" s="293"/>
      <c r="S57" s="344">
        <v>-1026989</v>
      </c>
    </row>
    <row r="58" spans="1:19" s="416" customFormat="1">
      <c r="A58" s="409" t="s">
        <v>471</v>
      </c>
      <c r="B58" s="410">
        <v>24020</v>
      </c>
      <c r="C58" s="410"/>
      <c r="D58" s="411" t="s">
        <v>158</v>
      </c>
      <c r="E58" s="400" t="s">
        <v>391</v>
      </c>
      <c r="F58" s="410" t="s">
        <v>415</v>
      </c>
      <c r="G58" s="410"/>
      <c r="H58" s="404" t="s">
        <v>391</v>
      </c>
      <c r="I58" s="404" t="s">
        <v>415</v>
      </c>
      <c r="J58" s="412">
        <v>0</v>
      </c>
      <c r="K58" s="413">
        <v>0</v>
      </c>
      <c r="L58" s="413">
        <v>0</v>
      </c>
      <c r="M58" s="414"/>
      <c r="N58" s="415">
        <v>0</v>
      </c>
      <c r="O58" s="415">
        <v>0</v>
      </c>
      <c r="P58" s="415">
        <v>0</v>
      </c>
      <c r="Q58" s="415">
        <v>0</v>
      </c>
      <c r="R58" s="414"/>
      <c r="S58" s="415">
        <v>0</v>
      </c>
    </row>
    <row r="59" spans="1:19" s="387" customFormat="1">
      <c r="A59" s="380" t="s">
        <v>472</v>
      </c>
      <c r="B59" s="381">
        <v>24030</v>
      </c>
      <c r="C59" s="381"/>
      <c r="D59" s="382" t="s">
        <v>159</v>
      </c>
      <c r="E59" s="361" t="s">
        <v>159</v>
      </c>
      <c r="F59" s="381" t="s">
        <v>415</v>
      </c>
      <c r="G59" s="381"/>
      <c r="H59" s="363" t="s">
        <v>159</v>
      </c>
      <c r="I59" s="363" t="s">
        <v>415</v>
      </c>
      <c r="J59" s="383">
        <v>-66512.73</v>
      </c>
      <c r="K59" s="384">
        <v>-135115.1</v>
      </c>
      <c r="L59" s="384">
        <v>-109644.77</v>
      </c>
      <c r="M59" s="385"/>
      <c r="N59" s="386">
        <v>24772.04</v>
      </c>
      <c r="O59" s="386">
        <v>-16892.689999999999</v>
      </c>
      <c r="P59" s="386">
        <v>28973.98</v>
      </c>
      <c r="Q59" s="386">
        <v>31749.040000000001</v>
      </c>
      <c r="R59" s="385"/>
      <c r="S59" s="386">
        <v>-135115.1</v>
      </c>
    </row>
    <row r="60" spans="1:19" s="213" customFormat="1">
      <c r="A60" s="216" t="s">
        <v>473</v>
      </c>
      <c r="B60" s="340">
        <v>24040</v>
      </c>
      <c r="C60" s="340"/>
      <c r="D60" s="341" t="s">
        <v>160</v>
      </c>
      <c r="E60" s="345" t="s">
        <v>389</v>
      </c>
      <c r="F60" s="340" t="s">
        <v>415</v>
      </c>
      <c r="G60" s="340"/>
      <c r="H60" s="342" t="s">
        <v>389</v>
      </c>
      <c r="I60" s="342" t="s">
        <v>415</v>
      </c>
      <c r="J60" s="343">
        <v>-1700937.5</v>
      </c>
      <c r="K60" s="339">
        <v>-1741870.11</v>
      </c>
      <c r="L60" s="339">
        <v>-3266110.03</v>
      </c>
      <c r="M60" s="293"/>
      <c r="N60" s="344">
        <v>1741875</v>
      </c>
      <c r="O60" s="344">
        <v>-5102812.5</v>
      </c>
      <c r="P60" s="344">
        <v>1700932.61</v>
      </c>
      <c r="Q60" s="344">
        <v>1700937.5</v>
      </c>
      <c r="R60" s="293"/>
      <c r="S60" s="344">
        <v>-1741870.11</v>
      </c>
    </row>
    <row r="61" spans="1:19" s="213" customFormat="1">
      <c r="A61" s="216" t="s">
        <v>474</v>
      </c>
      <c r="B61" s="340">
        <v>25010</v>
      </c>
      <c r="C61" s="340"/>
      <c r="D61" s="341" t="s">
        <v>161</v>
      </c>
      <c r="E61" s="345" t="s">
        <v>161</v>
      </c>
      <c r="F61" s="340" t="s">
        <v>415</v>
      </c>
      <c r="G61" s="340"/>
      <c r="H61" s="342" t="s">
        <v>161</v>
      </c>
      <c r="I61" s="342" t="s">
        <v>415</v>
      </c>
      <c r="J61" s="343">
        <v>-973189.9</v>
      </c>
      <c r="K61" s="339">
        <v>-1031624.8</v>
      </c>
      <c r="L61" s="339">
        <v>-1049534.94</v>
      </c>
      <c r="M61" s="293"/>
      <c r="N61" s="344">
        <v>14184.36</v>
      </c>
      <c r="O61" s="344">
        <v>14184.36</v>
      </c>
      <c r="P61" s="344">
        <v>15033.09</v>
      </c>
      <c r="Q61" s="344">
        <v>15033.09</v>
      </c>
      <c r="R61" s="293"/>
      <c r="S61" s="344">
        <v>-1031624.8</v>
      </c>
    </row>
    <row r="62" spans="1:19" s="213" customFormat="1">
      <c r="A62" s="216" t="s">
        <v>475</v>
      </c>
      <c r="B62" s="340">
        <v>25020</v>
      </c>
      <c r="C62" s="340"/>
      <c r="D62" s="341" t="s">
        <v>162</v>
      </c>
      <c r="E62" s="345" t="s">
        <v>161</v>
      </c>
      <c r="F62" s="340" t="s">
        <v>415</v>
      </c>
      <c r="G62" s="340"/>
      <c r="H62" s="342" t="s">
        <v>161</v>
      </c>
      <c r="I62" s="342" t="s">
        <v>415</v>
      </c>
      <c r="J62" s="343">
        <v>500133.58</v>
      </c>
      <c r="K62" s="339">
        <v>426943.3</v>
      </c>
      <c r="L62" s="339">
        <v>353753.02</v>
      </c>
      <c r="M62" s="293"/>
      <c r="N62" s="344">
        <v>18297.57</v>
      </c>
      <c r="O62" s="344">
        <v>18297.57</v>
      </c>
      <c r="P62" s="344">
        <v>18297.57</v>
      </c>
      <c r="Q62" s="344">
        <v>18297.57</v>
      </c>
      <c r="R62" s="293"/>
      <c r="S62" s="344">
        <v>426943.3</v>
      </c>
    </row>
    <row r="63" spans="1:19" s="213" customFormat="1">
      <c r="A63" s="216" t="s">
        <v>476</v>
      </c>
      <c r="B63" s="340">
        <v>26000</v>
      </c>
      <c r="C63" s="340"/>
      <c r="D63" s="341" t="s">
        <v>163</v>
      </c>
      <c r="E63" s="345" t="s">
        <v>392</v>
      </c>
      <c r="F63" s="340" t="s">
        <v>415</v>
      </c>
      <c r="G63" s="340"/>
      <c r="H63" s="342" t="s">
        <v>392</v>
      </c>
      <c r="I63" s="342" t="s">
        <v>415</v>
      </c>
      <c r="J63" s="343">
        <v>0</v>
      </c>
      <c r="K63" s="339">
        <v>0</v>
      </c>
      <c r="L63" s="339">
        <v>0</v>
      </c>
      <c r="M63" s="293"/>
      <c r="N63" s="344">
        <v>0</v>
      </c>
      <c r="O63" s="344">
        <v>0</v>
      </c>
      <c r="P63" s="344">
        <v>0</v>
      </c>
      <c r="Q63" s="344">
        <v>0</v>
      </c>
      <c r="R63" s="293"/>
      <c r="S63" s="344">
        <v>0</v>
      </c>
    </row>
    <row r="64" spans="1:19" s="213" customFormat="1">
      <c r="A64" s="216" t="s">
        <v>477</v>
      </c>
      <c r="B64" s="340">
        <v>26010</v>
      </c>
      <c r="C64" s="340"/>
      <c r="D64" s="341" t="s">
        <v>164</v>
      </c>
      <c r="E64" s="345" t="s">
        <v>392</v>
      </c>
      <c r="F64" s="340" t="s">
        <v>415</v>
      </c>
      <c r="G64" s="340"/>
      <c r="H64" s="342" t="s">
        <v>392</v>
      </c>
      <c r="I64" s="342" t="s">
        <v>415</v>
      </c>
      <c r="J64" s="343">
        <v>-6353.99</v>
      </c>
      <c r="K64" s="339">
        <v>-7037.1</v>
      </c>
      <c r="L64" s="339">
        <v>-7612</v>
      </c>
      <c r="M64" s="293"/>
      <c r="N64" s="344">
        <v>-851.89</v>
      </c>
      <c r="O64" s="344">
        <v>519.84</v>
      </c>
      <c r="P64" s="344">
        <v>-317.60000000000002</v>
      </c>
      <c r="Q64" s="344">
        <v>1332.76</v>
      </c>
      <c r="R64" s="293"/>
      <c r="S64" s="344">
        <v>-7037.1</v>
      </c>
    </row>
    <row r="65" spans="1:19" s="213" customFormat="1">
      <c r="A65" s="216" t="s">
        <v>478</v>
      </c>
      <c r="B65" s="340">
        <v>26020</v>
      </c>
      <c r="C65" s="340"/>
      <c r="D65" s="341" t="s">
        <v>165</v>
      </c>
      <c r="E65" s="345" t="s">
        <v>469</v>
      </c>
      <c r="F65" s="340" t="s">
        <v>415</v>
      </c>
      <c r="G65" s="340"/>
      <c r="H65" s="342" t="s">
        <v>375</v>
      </c>
      <c r="I65" s="342" t="s">
        <v>415</v>
      </c>
      <c r="J65" s="343">
        <v>0</v>
      </c>
      <c r="K65" s="339">
        <v>0</v>
      </c>
      <c r="L65" s="339">
        <v>0</v>
      </c>
      <c r="M65" s="293"/>
      <c r="N65" s="344">
        <v>0</v>
      </c>
      <c r="O65" s="344">
        <v>0</v>
      </c>
      <c r="P65" s="344">
        <v>0</v>
      </c>
      <c r="Q65" s="344">
        <v>0</v>
      </c>
      <c r="R65" s="293"/>
      <c r="S65" s="344">
        <v>0</v>
      </c>
    </row>
    <row r="66" spans="1:19" s="416" customFormat="1">
      <c r="A66" s="409" t="s">
        <v>479</v>
      </c>
      <c r="B66" s="410">
        <v>27000</v>
      </c>
      <c r="C66" s="410"/>
      <c r="D66" s="411" t="s">
        <v>166</v>
      </c>
      <c r="E66" s="400" t="s">
        <v>388</v>
      </c>
      <c r="F66" s="410" t="s">
        <v>415</v>
      </c>
      <c r="G66" s="410"/>
      <c r="H66" s="404" t="s">
        <v>388</v>
      </c>
      <c r="I66" s="404" t="s">
        <v>415</v>
      </c>
      <c r="J66" s="412">
        <v>0</v>
      </c>
      <c r="K66" s="413">
        <v>0</v>
      </c>
      <c r="L66" s="413">
        <v>0</v>
      </c>
      <c r="M66" s="414"/>
      <c r="N66" s="415">
        <v>0</v>
      </c>
      <c r="O66" s="415">
        <v>0</v>
      </c>
      <c r="P66" s="415">
        <v>0</v>
      </c>
      <c r="Q66" s="415">
        <v>0</v>
      </c>
      <c r="R66" s="414"/>
      <c r="S66" s="415">
        <v>0</v>
      </c>
    </row>
    <row r="67" spans="1:19" s="213" customFormat="1">
      <c r="A67" s="216" t="s">
        <v>480</v>
      </c>
      <c r="B67" s="340">
        <v>28000</v>
      </c>
      <c r="C67" s="340"/>
      <c r="D67" s="341" t="s">
        <v>167</v>
      </c>
      <c r="E67" s="345" t="s">
        <v>388</v>
      </c>
      <c r="F67" s="340" t="s">
        <v>415</v>
      </c>
      <c r="G67" s="340"/>
      <c r="H67" s="342" t="s">
        <v>388</v>
      </c>
      <c r="I67" s="342" t="s">
        <v>415</v>
      </c>
      <c r="J67" s="343">
        <v>-45023.41</v>
      </c>
      <c r="K67" s="339">
        <v>-37478.94</v>
      </c>
      <c r="L67" s="339">
        <v>-143990</v>
      </c>
      <c r="M67" s="293"/>
      <c r="N67" s="344">
        <v>-35786.86</v>
      </c>
      <c r="O67" s="344">
        <v>36133.1</v>
      </c>
      <c r="P67" s="344">
        <v>-11342.86</v>
      </c>
      <c r="Q67" s="344">
        <v>3452.15</v>
      </c>
      <c r="R67" s="293"/>
      <c r="S67" s="344">
        <v>-37478.94</v>
      </c>
    </row>
    <row r="68" spans="1:19" s="213" customFormat="1">
      <c r="A68" s="216" t="s">
        <v>481</v>
      </c>
      <c r="B68" s="340">
        <v>28010</v>
      </c>
      <c r="C68" s="340"/>
      <c r="D68" s="341" t="s">
        <v>168</v>
      </c>
      <c r="E68" s="345" t="s">
        <v>388</v>
      </c>
      <c r="F68" s="340" t="s">
        <v>415</v>
      </c>
      <c r="G68" s="340"/>
      <c r="H68" s="342" t="s">
        <v>388</v>
      </c>
      <c r="I68" s="342" t="s">
        <v>415</v>
      </c>
      <c r="J68" s="343">
        <v>-474353.36</v>
      </c>
      <c r="K68" s="339">
        <v>-502799.43</v>
      </c>
      <c r="L68" s="339">
        <v>-817251.2</v>
      </c>
      <c r="M68" s="293"/>
      <c r="N68" s="344">
        <v>2337.39</v>
      </c>
      <c r="O68" s="344">
        <v>141015.31</v>
      </c>
      <c r="P68" s="344">
        <v>-15754.31</v>
      </c>
      <c r="Q68" s="344">
        <v>-99152.320000000007</v>
      </c>
      <c r="R68" s="293"/>
      <c r="S68" s="344">
        <v>-502799.43</v>
      </c>
    </row>
    <row r="69" spans="1:19" s="213" customFormat="1">
      <c r="A69" s="216" t="s">
        <v>482</v>
      </c>
      <c r="B69" s="340">
        <v>28020</v>
      </c>
      <c r="C69" s="340"/>
      <c r="D69" s="341" t="s">
        <v>169</v>
      </c>
      <c r="E69" s="345" t="s">
        <v>388</v>
      </c>
      <c r="F69" s="340" t="s">
        <v>415</v>
      </c>
      <c r="G69" s="340"/>
      <c r="H69" s="342" t="s">
        <v>388</v>
      </c>
      <c r="I69" s="342" t="s">
        <v>415</v>
      </c>
      <c r="J69" s="343">
        <v>0</v>
      </c>
      <c r="K69" s="339">
        <v>0</v>
      </c>
      <c r="L69" s="339">
        <v>0</v>
      </c>
      <c r="M69" s="293"/>
      <c r="N69" s="344">
        <v>0</v>
      </c>
      <c r="O69" s="344">
        <v>0</v>
      </c>
      <c r="P69" s="344">
        <v>0</v>
      </c>
      <c r="Q69" s="344">
        <v>0</v>
      </c>
      <c r="R69" s="293"/>
      <c r="S69" s="344">
        <v>0</v>
      </c>
    </row>
    <row r="70" spans="1:19" s="213" customFormat="1">
      <c r="A70" s="198" t="s">
        <v>483</v>
      </c>
      <c r="B70" s="340">
        <v>29999</v>
      </c>
      <c r="C70" s="340" t="s">
        <v>170</v>
      </c>
      <c r="D70" s="341" t="s">
        <v>171</v>
      </c>
      <c r="E70" s="345" t="s">
        <v>388</v>
      </c>
      <c r="F70" s="340" t="s">
        <v>415</v>
      </c>
      <c r="G70" s="340"/>
      <c r="H70" s="342" t="s">
        <v>388</v>
      </c>
      <c r="I70" s="342" t="s">
        <v>415</v>
      </c>
      <c r="J70" s="343">
        <v>-0.01</v>
      </c>
      <c r="K70" s="339">
        <v>-0.01</v>
      </c>
      <c r="L70" s="339">
        <v>0</v>
      </c>
      <c r="M70" s="293"/>
      <c r="N70" s="344">
        <v>0</v>
      </c>
      <c r="O70" s="344">
        <v>0</v>
      </c>
      <c r="P70" s="344">
        <v>0</v>
      </c>
      <c r="Q70" s="344">
        <v>0</v>
      </c>
      <c r="R70" s="293"/>
      <c r="S70" s="344">
        <v>-0.01</v>
      </c>
    </row>
    <row r="71" spans="1:19" s="213" customFormat="1">
      <c r="A71" s="198" t="s">
        <v>484</v>
      </c>
      <c r="B71" s="340">
        <v>29999</v>
      </c>
      <c r="C71" s="340" t="s">
        <v>172</v>
      </c>
      <c r="D71" s="341" t="s">
        <v>173</v>
      </c>
      <c r="E71" s="345" t="s">
        <v>388</v>
      </c>
      <c r="F71" s="340" t="s">
        <v>415</v>
      </c>
      <c r="G71" s="340"/>
      <c r="H71" s="342" t="s">
        <v>388</v>
      </c>
      <c r="I71" s="342" t="s">
        <v>415</v>
      </c>
      <c r="J71" s="343">
        <v>0.14000000000000001</v>
      </c>
      <c r="K71" s="339">
        <v>-13982.4</v>
      </c>
      <c r="L71" s="339">
        <v>-14076.8</v>
      </c>
      <c r="M71" s="293"/>
      <c r="N71" s="344">
        <v>13982.25</v>
      </c>
      <c r="O71" s="344">
        <v>-23865.56</v>
      </c>
      <c r="P71" s="344">
        <v>23770.22</v>
      </c>
      <c r="Q71" s="344">
        <v>95.63</v>
      </c>
      <c r="R71" s="293"/>
      <c r="S71" s="344">
        <v>-13982.4</v>
      </c>
    </row>
    <row r="72" spans="1:19" s="213" customFormat="1">
      <c r="A72" s="198" t="s">
        <v>485</v>
      </c>
      <c r="B72" s="340">
        <v>29999</v>
      </c>
      <c r="C72" s="340" t="s">
        <v>174</v>
      </c>
      <c r="D72" s="341" t="s">
        <v>175</v>
      </c>
      <c r="E72" s="345" t="s">
        <v>388</v>
      </c>
      <c r="F72" s="340" t="s">
        <v>415</v>
      </c>
      <c r="G72" s="340"/>
      <c r="H72" s="342" t="s">
        <v>388</v>
      </c>
      <c r="I72" s="342" t="s">
        <v>415</v>
      </c>
      <c r="J72" s="343">
        <v>1617.44</v>
      </c>
      <c r="K72" s="339">
        <v>1507.81</v>
      </c>
      <c r="L72" s="339">
        <v>-3341.17</v>
      </c>
      <c r="M72" s="293"/>
      <c r="N72" s="344">
        <v>-2691.48</v>
      </c>
      <c r="O72" s="344">
        <v>0</v>
      </c>
      <c r="P72" s="344">
        <v>1183.67</v>
      </c>
      <c r="Q72" s="344">
        <v>1617.44</v>
      </c>
      <c r="R72" s="293"/>
      <c r="S72" s="344">
        <v>1507.81</v>
      </c>
    </row>
    <row r="73" spans="1:19" s="213" customFormat="1">
      <c r="A73" s="198" t="s">
        <v>486</v>
      </c>
      <c r="B73" s="340">
        <v>29999</v>
      </c>
      <c r="C73" s="340" t="s">
        <v>176</v>
      </c>
      <c r="D73" s="341" t="s">
        <v>177</v>
      </c>
      <c r="E73" s="345" t="s">
        <v>388</v>
      </c>
      <c r="F73" s="340" t="s">
        <v>415</v>
      </c>
      <c r="G73" s="340"/>
      <c r="H73" s="342" t="s">
        <v>388</v>
      </c>
      <c r="I73" s="342" t="s">
        <v>415</v>
      </c>
      <c r="J73" s="343">
        <v>2498.58</v>
      </c>
      <c r="K73" s="339">
        <v>32</v>
      </c>
      <c r="L73" s="339">
        <v>2773.5</v>
      </c>
      <c r="M73" s="293"/>
      <c r="N73" s="344">
        <v>0</v>
      </c>
      <c r="O73" s="344">
        <v>1358.5</v>
      </c>
      <c r="P73" s="344">
        <v>0</v>
      </c>
      <c r="Q73" s="344">
        <v>1108.08</v>
      </c>
      <c r="R73" s="293"/>
      <c r="S73" s="344">
        <v>32</v>
      </c>
    </row>
    <row r="74" spans="1:19" s="213" customFormat="1">
      <c r="A74" s="198" t="s">
        <v>487</v>
      </c>
      <c r="B74" s="340">
        <v>29999</v>
      </c>
      <c r="C74" s="340" t="s">
        <v>178</v>
      </c>
      <c r="D74" s="341" t="s">
        <v>179</v>
      </c>
      <c r="E74" s="345" t="s">
        <v>388</v>
      </c>
      <c r="F74" s="340" t="s">
        <v>415</v>
      </c>
      <c r="G74" s="340"/>
      <c r="H74" s="342" t="s">
        <v>388</v>
      </c>
      <c r="I74" s="342" t="s">
        <v>415</v>
      </c>
      <c r="J74" s="343">
        <v>0</v>
      </c>
      <c r="K74" s="339">
        <v>0</v>
      </c>
      <c r="L74" s="339">
        <v>0</v>
      </c>
      <c r="M74" s="293"/>
      <c r="N74" s="344">
        <v>0</v>
      </c>
      <c r="O74" s="344">
        <v>0</v>
      </c>
      <c r="P74" s="344">
        <v>0</v>
      </c>
      <c r="Q74" s="344">
        <v>0</v>
      </c>
      <c r="R74" s="293"/>
      <c r="S74" s="344">
        <v>0</v>
      </c>
    </row>
    <row r="75" spans="1:19" s="416" customFormat="1">
      <c r="A75" s="408" t="s">
        <v>488</v>
      </c>
      <c r="B75" s="410">
        <v>29999</v>
      </c>
      <c r="C75" s="410" t="s">
        <v>180</v>
      </c>
      <c r="D75" s="411" t="s">
        <v>181</v>
      </c>
      <c r="E75" s="400" t="s">
        <v>388</v>
      </c>
      <c r="F75" s="410" t="s">
        <v>415</v>
      </c>
      <c r="G75" s="410"/>
      <c r="H75" s="404" t="s">
        <v>388</v>
      </c>
      <c r="I75" s="404" t="s">
        <v>415</v>
      </c>
      <c r="J75" s="412">
        <v>0</v>
      </c>
      <c r="K75" s="413">
        <v>0</v>
      </c>
      <c r="L75" s="413">
        <v>0</v>
      </c>
      <c r="M75" s="414"/>
      <c r="N75" s="415">
        <v>0</v>
      </c>
      <c r="O75" s="415">
        <v>0</v>
      </c>
      <c r="P75" s="415">
        <v>0</v>
      </c>
      <c r="Q75" s="415">
        <v>0</v>
      </c>
      <c r="R75" s="414"/>
      <c r="S75" s="415">
        <v>0</v>
      </c>
    </row>
    <row r="76" spans="1:19" s="213" customFormat="1">
      <c r="A76" s="216" t="s">
        <v>489</v>
      </c>
      <c r="B76" s="340">
        <v>30000</v>
      </c>
      <c r="C76" s="340"/>
      <c r="D76" s="341" t="s">
        <v>182</v>
      </c>
      <c r="E76" s="345" t="s">
        <v>182</v>
      </c>
      <c r="F76" s="340" t="s">
        <v>415</v>
      </c>
      <c r="G76" s="340"/>
      <c r="H76" s="278" t="s">
        <v>182</v>
      </c>
      <c r="I76" s="342" t="s">
        <v>415</v>
      </c>
      <c r="J76" s="343">
        <v>-12446198.75</v>
      </c>
      <c r="K76" s="339">
        <v>-16178107.470000001</v>
      </c>
      <c r="L76" s="339">
        <v>-15948731.470000001</v>
      </c>
      <c r="M76" s="293"/>
      <c r="N76" s="344">
        <v>0</v>
      </c>
      <c r="O76" s="344">
        <v>0</v>
      </c>
      <c r="P76" s="344">
        <v>0</v>
      </c>
      <c r="Q76" s="344">
        <v>0</v>
      </c>
      <c r="R76" s="293"/>
      <c r="S76" s="344">
        <v>-16178107.470000001</v>
      </c>
    </row>
    <row r="77" spans="1:19" s="213" customFormat="1">
      <c r="A77" s="198" t="s">
        <v>490</v>
      </c>
      <c r="B77" s="348">
        <v>30100</v>
      </c>
      <c r="C77" s="349" t="s">
        <v>183</v>
      </c>
      <c r="D77" s="350" t="s">
        <v>184</v>
      </c>
      <c r="E77" s="345" t="s">
        <v>182</v>
      </c>
      <c r="F77" s="340" t="s">
        <v>415</v>
      </c>
      <c r="G77" s="351"/>
      <c r="H77" s="278" t="s">
        <v>182</v>
      </c>
      <c r="I77" s="342" t="s">
        <v>415</v>
      </c>
      <c r="J77" s="339">
        <v>971809</v>
      </c>
      <c r="K77" s="339">
        <v>971809</v>
      </c>
      <c r="L77" s="339">
        <v>971809</v>
      </c>
      <c r="M77" s="293"/>
      <c r="N77" s="344">
        <v>0</v>
      </c>
      <c r="O77" s="344">
        <v>0</v>
      </c>
      <c r="P77" s="344">
        <v>0</v>
      </c>
      <c r="Q77" s="344">
        <v>0</v>
      </c>
      <c r="R77" s="293"/>
      <c r="S77" s="344">
        <v>971809</v>
      </c>
    </row>
    <row r="78" spans="1:19" s="213" customFormat="1">
      <c r="A78" s="198" t="s">
        <v>491</v>
      </c>
      <c r="B78" s="348">
        <v>30100</v>
      </c>
      <c r="C78" s="349" t="s">
        <v>185</v>
      </c>
      <c r="D78" s="350" t="s">
        <v>186</v>
      </c>
      <c r="E78" s="345" t="s">
        <v>182</v>
      </c>
      <c r="F78" s="340" t="s">
        <v>415</v>
      </c>
      <c r="G78" s="351"/>
      <c r="H78" s="278" t="s">
        <v>182</v>
      </c>
      <c r="I78" s="342" t="s">
        <v>415</v>
      </c>
      <c r="J78" s="339">
        <v>0</v>
      </c>
      <c r="K78" s="339">
        <v>0</v>
      </c>
      <c r="L78" s="339">
        <v>0</v>
      </c>
      <c r="M78" s="293"/>
      <c r="N78" s="344">
        <v>0</v>
      </c>
      <c r="O78" s="344">
        <v>0</v>
      </c>
      <c r="P78" s="344">
        <v>0</v>
      </c>
      <c r="Q78" s="344">
        <v>0</v>
      </c>
      <c r="R78" s="293"/>
      <c r="S78" s="344">
        <v>0</v>
      </c>
    </row>
    <row r="79" spans="1:19" s="213" customFormat="1">
      <c r="A79" s="198" t="s">
        <v>492</v>
      </c>
      <c r="B79" s="348">
        <v>30100</v>
      </c>
      <c r="C79" s="349" t="s">
        <v>187</v>
      </c>
      <c r="D79" s="350" t="s">
        <v>188</v>
      </c>
      <c r="E79" s="345" t="s">
        <v>182</v>
      </c>
      <c r="F79" s="340" t="s">
        <v>415</v>
      </c>
      <c r="G79" s="351"/>
      <c r="H79" s="278" t="s">
        <v>182</v>
      </c>
      <c r="I79" s="342" t="s">
        <v>415</v>
      </c>
      <c r="J79" s="339">
        <v>745974</v>
      </c>
      <c r="K79" s="339">
        <v>566482</v>
      </c>
      <c r="L79" s="339">
        <v>59591</v>
      </c>
      <c r="M79" s="293"/>
      <c r="N79" s="344">
        <v>0</v>
      </c>
      <c r="O79" s="344">
        <v>0</v>
      </c>
      <c r="P79" s="344">
        <v>0</v>
      </c>
      <c r="Q79" s="344">
        <v>179492</v>
      </c>
      <c r="R79" s="293"/>
      <c r="S79" s="344">
        <v>566482</v>
      </c>
    </row>
    <row r="80" spans="1:19" s="213" customFormat="1">
      <c r="A80" s="198" t="s">
        <v>493</v>
      </c>
      <c r="B80" s="348">
        <v>30100</v>
      </c>
      <c r="C80" s="349" t="s">
        <v>189</v>
      </c>
      <c r="D80" s="350" t="s">
        <v>190</v>
      </c>
      <c r="E80" s="345" t="s">
        <v>182</v>
      </c>
      <c r="F80" s="340" t="s">
        <v>415</v>
      </c>
      <c r="G80" s="351"/>
      <c r="H80" s="278" t="s">
        <v>182</v>
      </c>
      <c r="I80" s="342" t="s">
        <v>415</v>
      </c>
      <c r="J80" s="339">
        <v>2716278.82</v>
      </c>
      <c r="K80" s="339">
        <v>1828277.87</v>
      </c>
      <c r="L80" s="339">
        <v>1158868.31</v>
      </c>
      <c r="M80" s="293"/>
      <c r="N80" s="344">
        <v>-114934</v>
      </c>
      <c r="O80" s="344">
        <v>169950.95</v>
      </c>
      <c r="P80" s="344">
        <v>94684</v>
      </c>
      <c r="Q80" s="344">
        <v>738300</v>
      </c>
      <c r="R80" s="293"/>
      <c r="S80" s="344">
        <v>1828277.87</v>
      </c>
    </row>
    <row r="81" spans="1:19" s="213" customFormat="1">
      <c r="A81" s="216" t="s">
        <v>494</v>
      </c>
      <c r="B81" s="348">
        <v>40000</v>
      </c>
      <c r="C81" s="348"/>
      <c r="D81" s="341" t="s">
        <v>191</v>
      </c>
      <c r="E81" s="345" t="s">
        <v>182</v>
      </c>
      <c r="F81" s="210" t="s">
        <v>495</v>
      </c>
      <c r="G81" s="340"/>
      <c r="H81" s="278" t="s">
        <v>182</v>
      </c>
      <c r="I81" s="342" t="s">
        <v>361</v>
      </c>
      <c r="J81" s="352">
        <v>-31583557</v>
      </c>
      <c r="K81" s="339">
        <v>-33254166</v>
      </c>
      <c r="L81" s="339">
        <v>-34706074</v>
      </c>
      <c r="M81" s="293"/>
      <c r="N81" s="327">
        <v>-7733975</v>
      </c>
      <c r="O81" s="327">
        <v>-8213379</v>
      </c>
      <c r="P81" s="327">
        <v>-7850376</v>
      </c>
      <c r="Q81" s="327">
        <v>-7785827</v>
      </c>
      <c r="R81" s="293"/>
      <c r="S81" s="327">
        <v>-33254166</v>
      </c>
    </row>
    <row r="82" spans="1:19" s="213" customFormat="1">
      <c r="A82" s="216" t="s">
        <v>496</v>
      </c>
      <c r="B82" s="348">
        <v>40010</v>
      </c>
      <c r="C82" s="348"/>
      <c r="D82" s="341" t="s">
        <v>192</v>
      </c>
      <c r="E82" s="345" t="s">
        <v>182</v>
      </c>
      <c r="F82" s="210" t="s">
        <v>497</v>
      </c>
      <c r="G82" s="340"/>
      <c r="H82" s="278" t="s">
        <v>182</v>
      </c>
      <c r="I82" s="342" t="s">
        <v>362</v>
      </c>
      <c r="J82" s="352">
        <v>6256695.8899999997</v>
      </c>
      <c r="K82" s="339">
        <v>5135853.91</v>
      </c>
      <c r="L82" s="339">
        <v>6313013</v>
      </c>
      <c r="M82" s="293"/>
      <c r="N82" s="327">
        <v>-166464</v>
      </c>
      <c r="O82" s="327">
        <v>6803750</v>
      </c>
      <c r="P82" s="327">
        <v>4.8899999999999997</v>
      </c>
      <c r="Q82" s="327">
        <v>-380595</v>
      </c>
      <c r="R82" s="293"/>
      <c r="S82" s="327">
        <v>5135853.91</v>
      </c>
    </row>
    <row r="83" spans="1:19" s="213" customFormat="1">
      <c r="A83" s="198" t="s">
        <v>498</v>
      </c>
      <c r="B83" s="348">
        <v>40100</v>
      </c>
      <c r="C83" s="348" t="s">
        <v>193</v>
      </c>
      <c r="D83" s="341" t="s">
        <v>194</v>
      </c>
      <c r="E83" s="345" t="s">
        <v>182</v>
      </c>
      <c r="F83" s="210" t="s">
        <v>499</v>
      </c>
      <c r="G83" s="340"/>
      <c r="H83" s="278" t="s">
        <v>182</v>
      </c>
      <c r="I83" s="342" t="s">
        <v>361</v>
      </c>
      <c r="J83" s="339">
        <v>-751747.13</v>
      </c>
      <c r="K83" s="339">
        <v>-1308010.98</v>
      </c>
      <c r="L83" s="339">
        <v>-385028.33</v>
      </c>
      <c r="M83" s="293"/>
      <c r="N83" s="327">
        <v>19278.45</v>
      </c>
      <c r="O83" s="327">
        <v>-90458.27</v>
      </c>
      <c r="P83" s="327">
        <v>-115455.8</v>
      </c>
      <c r="Q83" s="327">
        <v>-565111.51</v>
      </c>
      <c r="R83" s="293"/>
      <c r="S83" s="327">
        <v>-1308010.98</v>
      </c>
    </row>
    <row r="84" spans="1:19" s="213" customFormat="1">
      <c r="A84" s="198" t="s">
        <v>500</v>
      </c>
      <c r="B84" s="348">
        <v>40100</v>
      </c>
      <c r="C84" s="348" t="s">
        <v>195</v>
      </c>
      <c r="D84" s="341" t="s">
        <v>196</v>
      </c>
      <c r="E84" s="345" t="s">
        <v>182</v>
      </c>
      <c r="F84" s="210" t="s">
        <v>501</v>
      </c>
      <c r="G84" s="340"/>
      <c r="H84" s="278" t="s">
        <v>182</v>
      </c>
      <c r="I84" s="342" t="s">
        <v>361</v>
      </c>
      <c r="J84" s="339">
        <v>13449</v>
      </c>
      <c r="K84" s="339">
        <v>216325</v>
      </c>
      <c r="L84" s="339">
        <v>-80286</v>
      </c>
      <c r="M84" s="293"/>
      <c r="N84" s="327">
        <v>-540772</v>
      </c>
      <c r="O84" s="327">
        <v>173561</v>
      </c>
      <c r="P84" s="327">
        <v>-73294</v>
      </c>
      <c r="Q84" s="327">
        <v>453954</v>
      </c>
      <c r="R84" s="293"/>
      <c r="S84" s="327">
        <v>216325</v>
      </c>
    </row>
    <row r="85" spans="1:19" s="213" customFormat="1">
      <c r="A85" s="216" t="s">
        <v>502</v>
      </c>
      <c r="B85" s="348">
        <v>40110</v>
      </c>
      <c r="C85" s="348"/>
      <c r="D85" s="341" t="s">
        <v>197</v>
      </c>
      <c r="E85" s="345" t="s">
        <v>182</v>
      </c>
      <c r="F85" s="199" t="s">
        <v>503</v>
      </c>
      <c r="G85" s="340"/>
      <c r="H85" s="278" t="s">
        <v>182</v>
      </c>
      <c r="I85" s="342" t="s">
        <v>362</v>
      </c>
      <c r="J85" s="352">
        <v>40936</v>
      </c>
      <c r="K85" s="339">
        <v>1496240.09</v>
      </c>
      <c r="L85" s="339">
        <v>-73428</v>
      </c>
      <c r="M85" s="293"/>
      <c r="N85" s="327">
        <v>1741876</v>
      </c>
      <c r="O85" s="327">
        <v>-5102813</v>
      </c>
      <c r="P85" s="327">
        <v>1700936</v>
      </c>
      <c r="Q85" s="327">
        <v>1700937</v>
      </c>
      <c r="R85" s="293"/>
      <c r="S85" s="327">
        <v>1496240.09</v>
      </c>
    </row>
    <row r="86" spans="1:19" s="213" customFormat="1">
      <c r="A86" s="198" t="s">
        <v>504</v>
      </c>
      <c r="B86" s="348">
        <v>50000</v>
      </c>
      <c r="C86" s="348" t="s">
        <v>198</v>
      </c>
      <c r="D86" s="341" t="s">
        <v>199</v>
      </c>
      <c r="E86" s="345" t="s">
        <v>182</v>
      </c>
      <c r="F86" s="210" t="s">
        <v>505</v>
      </c>
      <c r="G86" s="340"/>
      <c r="H86" s="278" t="s">
        <v>182</v>
      </c>
      <c r="I86" s="342" t="s">
        <v>363</v>
      </c>
      <c r="J86" s="339">
        <v>12666027.52</v>
      </c>
      <c r="K86" s="339">
        <v>11872126.689999999</v>
      </c>
      <c r="L86" s="339">
        <v>12665565.9</v>
      </c>
      <c r="M86" s="293"/>
      <c r="N86" s="327">
        <v>3629091.87</v>
      </c>
      <c r="O86" s="327">
        <v>3752563.08</v>
      </c>
      <c r="P86" s="327">
        <v>2968360.62</v>
      </c>
      <c r="Q86" s="327">
        <v>2316011.9500000002</v>
      </c>
      <c r="R86" s="293"/>
      <c r="S86" s="327">
        <v>11872126.689999999</v>
      </c>
    </row>
    <row r="87" spans="1:19" s="213" customFormat="1">
      <c r="A87" s="198" t="s">
        <v>506</v>
      </c>
      <c r="B87" s="348">
        <v>50000</v>
      </c>
      <c r="C87" s="348" t="s">
        <v>200</v>
      </c>
      <c r="D87" s="341" t="s">
        <v>201</v>
      </c>
      <c r="E87" s="345" t="s">
        <v>182</v>
      </c>
      <c r="F87" s="210" t="s">
        <v>507</v>
      </c>
      <c r="G87" s="340"/>
      <c r="H87" s="278" t="s">
        <v>182</v>
      </c>
      <c r="I87" s="342" t="s">
        <v>363</v>
      </c>
      <c r="J87" s="339">
        <v>518417.09</v>
      </c>
      <c r="K87" s="339">
        <v>2938132.59</v>
      </c>
      <c r="L87" s="339">
        <v>-1394949.21</v>
      </c>
      <c r="M87" s="293"/>
      <c r="N87" s="327">
        <v>303053.94</v>
      </c>
      <c r="O87" s="327">
        <v>-471806.94</v>
      </c>
      <c r="P87" s="327">
        <v>-545964.77</v>
      </c>
      <c r="Q87" s="327">
        <v>1233134.8600000001</v>
      </c>
      <c r="R87" s="293"/>
      <c r="S87" s="327">
        <v>2938132.59</v>
      </c>
    </row>
    <row r="88" spans="1:19" s="213" customFormat="1">
      <c r="A88" s="198" t="s">
        <v>508</v>
      </c>
      <c r="B88" s="348">
        <v>50000</v>
      </c>
      <c r="C88" s="348" t="s">
        <v>202</v>
      </c>
      <c r="D88" s="341" t="s">
        <v>203</v>
      </c>
      <c r="E88" s="345" t="s">
        <v>182</v>
      </c>
      <c r="F88" s="199" t="s">
        <v>509</v>
      </c>
      <c r="G88" s="340"/>
      <c r="H88" s="278" t="s">
        <v>182</v>
      </c>
      <c r="I88" s="342" t="s">
        <v>363</v>
      </c>
      <c r="J88" s="339">
        <v>-331000</v>
      </c>
      <c r="K88" s="339">
        <v>-876000</v>
      </c>
      <c r="L88" s="339">
        <v>263000</v>
      </c>
      <c r="M88" s="293"/>
      <c r="N88" s="327">
        <v>0</v>
      </c>
      <c r="O88" s="327">
        <v>0</v>
      </c>
      <c r="P88" s="327">
        <v>0</v>
      </c>
      <c r="Q88" s="327">
        <v>-331000</v>
      </c>
      <c r="R88" s="293"/>
      <c r="S88" s="327">
        <v>-876000</v>
      </c>
    </row>
    <row r="89" spans="1:19" s="213" customFormat="1">
      <c r="A89" s="198" t="s">
        <v>510</v>
      </c>
      <c r="B89" s="348">
        <v>51000</v>
      </c>
      <c r="C89" s="348" t="s">
        <v>204</v>
      </c>
      <c r="D89" s="341" t="s">
        <v>205</v>
      </c>
      <c r="E89" s="345" t="s">
        <v>182</v>
      </c>
      <c r="F89" s="210" t="s">
        <v>511</v>
      </c>
      <c r="G89" s="340"/>
      <c r="H89" s="278" t="s">
        <v>182</v>
      </c>
      <c r="I89" s="342" t="s">
        <v>364</v>
      </c>
      <c r="J89" s="339">
        <v>1779508.77</v>
      </c>
      <c r="K89" s="339">
        <v>2089200.61</v>
      </c>
      <c r="L89" s="339">
        <v>1258360.33</v>
      </c>
      <c r="M89" s="293"/>
      <c r="N89" s="327">
        <v>412766.5</v>
      </c>
      <c r="O89" s="327">
        <v>474380.44</v>
      </c>
      <c r="P89" s="327">
        <v>496559.37</v>
      </c>
      <c r="Q89" s="327">
        <v>395802.46</v>
      </c>
      <c r="R89" s="293"/>
      <c r="S89" s="327">
        <v>2089200.61</v>
      </c>
    </row>
    <row r="90" spans="1:19" s="213" customFormat="1">
      <c r="A90" s="198" t="s">
        <v>512</v>
      </c>
      <c r="B90" s="348">
        <v>51000</v>
      </c>
      <c r="C90" s="348" t="s">
        <v>206</v>
      </c>
      <c r="D90" s="341" t="s">
        <v>207</v>
      </c>
      <c r="E90" s="345" t="s">
        <v>182</v>
      </c>
      <c r="F90" s="210" t="s">
        <v>511</v>
      </c>
      <c r="G90" s="340"/>
      <c r="H90" s="278" t="s">
        <v>182</v>
      </c>
      <c r="I90" s="342" t="s">
        <v>364</v>
      </c>
      <c r="J90" s="339">
        <v>5665000</v>
      </c>
      <c r="K90" s="339">
        <v>4249000</v>
      </c>
      <c r="L90" s="339">
        <v>4091000</v>
      </c>
      <c r="M90" s="293"/>
      <c r="N90" s="327">
        <v>1309000</v>
      </c>
      <c r="O90" s="327">
        <v>1268000</v>
      </c>
      <c r="P90" s="327">
        <v>1619000</v>
      </c>
      <c r="Q90" s="327">
        <v>1469000</v>
      </c>
      <c r="R90" s="293"/>
      <c r="S90" s="327">
        <v>4249000</v>
      </c>
    </row>
    <row r="91" spans="1:19" s="213" customFormat="1">
      <c r="A91" s="198" t="s">
        <v>513</v>
      </c>
      <c r="B91" s="348">
        <v>51000</v>
      </c>
      <c r="C91" s="348" t="s">
        <v>208</v>
      </c>
      <c r="D91" s="341" t="s">
        <v>209</v>
      </c>
      <c r="E91" s="345" t="s">
        <v>182</v>
      </c>
      <c r="F91" s="210" t="s">
        <v>514</v>
      </c>
      <c r="G91" s="340"/>
      <c r="H91" s="278" t="s">
        <v>182</v>
      </c>
      <c r="I91" s="342" t="s">
        <v>364</v>
      </c>
      <c r="J91" s="339">
        <v>-478000</v>
      </c>
      <c r="K91" s="339">
        <v>487000</v>
      </c>
      <c r="L91" s="339">
        <v>-761000</v>
      </c>
      <c r="M91" s="293"/>
      <c r="N91" s="327">
        <v>0</v>
      </c>
      <c r="O91" s="327">
        <v>0</v>
      </c>
      <c r="P91" s="327">
        <v>0</v>
      </c>
      <c r="Q91" s="327">
        <v>-478000</v>
      </c>
      <c r="R91" s="293"/>
      <c r="S91" s="327">
        <v>487000</v>
      </c>
    </row>
    <row r="92" spans="1:19" s="213" customFormat="1">
      <c r="A92" s="198" t="s">
        <v>515</v>
      </c>
      <c r="B92" s="348">
        <v>51000</v>
      </c>
      <c r="C92" s="348" t="s">
        <v>210</v>
      </c>
      <c r="D92" s="341" t="s">
        <v>211</v>
      </c>
      <c r="E92" s="345" t="s">
        <v>182</v>
      </c>
      <c r="F92" s="210" t="s">
        <v>511</v>
      </c>
      <c r="G92" s="340"/>
      <c r="H92" s="278" t="s">
        <v>182</v>
      </c>
      <c r="I92" s="342" t="s">
        <v>364</v>
      </c>
      <c r="J92" s="339">
        <v>-13341.32</v>
      </c>
      <c r="K92" s="339">
        <v>-8838.7099999999991</v>
      </c>
      <c r="L92" s="339">
        <v>-3633.24</v>
      </c>
      <c r="M92" s="293"/>
      <c r="N92" s="327">
        <v>0</v>
      </c>
      <c r="O92" s="327">
        <v>-2995.32</v>
      </c>
      <c r="P92" s="327">
        <v>0</v>
      </c>
      <c r="Q92" s="327">
        <v>-10346</v>
      </c>
      <c r="R92" s="293"/>
      <c r="S92" s="327">
        <v>-8838.7099999999991</v>
      </c>
    </row>
    <row r="93" spans="1:19" s="213" customFormat="1">
      <c r="A93" s="198" t="s">
        <v>516</v>
      </c>
      <c r="B93" s="348">
        <v>52000</v>
      </c>
      <c r="C93" s="348" t="s">
        <v>212</v>
      </c>
      <c r="D93" s="341" t="s">
        <v>213</v>
      </c>
      <c r="E93" s="345" t="s">
        <v>182</v>
      </c>
      <c r="F93" s="210" t="s">
        <v>517</v>
      </c>
      <c r="G93" s="340"/>
      <c r="H93" s="278" t="s">
        <v>182</v>
      </c>
      <c r="I93" s="342" t="s">
        <v>365</v>
      </c>
      <c r="J93" s="339">
        <v>2824901.2</v>
      </c>
      <c r="K93" s="339">
        <v>3005620.2</v>
      </c>
      <c r="L93" s="339">
        <v>3282051.2</v>
      </c>
      <c r="M93" s="293"/>
      <c r="N93" s="327">
        <v>734059.9</v>
      </c>
      <c r="O93" s="327">
        <v>727040.6</v>
      </c>
      <c r="P93" s="327">
        <v>706556.5</v>
      </c>
      <c r="Q93" s="327">
        <v>657244.19999999995</v>
      </c>
      <c r="R93" s="293"/>
      <c r="S93" s="327">
        <v>3005620.2</v>
      </c>
    </row>
    <row r="94" spans="1:19" s="213" customFormat="1">
      <c r="A94" s="198" t="s">
        <v>518</v>
      </c>
      <c r="B94" s="348">
        <v>52000</v>
      </c>
      <c r="C94" s="348" t="s">
        <v>214</v>
      </c>
      <c r="D94" s="341" t="s">
        <v>215</v>
      </c>
      <c r="E94" s="345" t="s">
        <v>182</v>
      </c>
      <c r="F94" s="210" t="s">
        <v>517</v>
      </c>
      <c r="G94" s="340"/>
      <c r="H94" s="278" t="s">
        <v>182</v>
      </c>
      <c r="I94" s="342" t="s">
        <v>365</v>
      </c>
      <c r="J94" s="339">
        <v>0</v>
      </c>
      <c r="K94" s="339">
        <v>0</v>
      </c>
      <c r="L94" s="339">
        <v>0</v>
      </c>
      <c r="M94" s="293"/>
      <c r="N94" s="327">
        <v>0</v>
      </c>
      <c r="O94" s="327">
        <v>0</v>
      </c>
      <c r="P94" s="327">
        <v>0</v>
      </c>
      <c r="Q94" s="327">
        <v>0</v>
      </c>
      <c r="R94" s="293"/>
      <c r="S94" s="327">
        <v>0</v>
      </c>
    </row>
    <row r="95" spans="1:19" s="213" customFormat="1">
      <c r="A95" s="198" t="s">
        <v>519</v>
      </c>
      <c r="B95" s="348">
        <v>53000</v>
      </c>
      <c r="C95" s="348" t="s">
        <v>216</v>
      </c>
      <c r="D95" s="341" t="s">
        <v>217</v>
      </c>
      <c r="E95" s="345" t="s">
        <v>182</v>
      </c>
      <c r="F95" s="210" t="s">
        <v>497</v>
      </c>
      <c r="G95" s="340"/>
      <c r="H95" s="278" t="s">
        <v>182</v>
      </c>
      <c r="I95" s="342" t="s">
        <v>362</v>
      </c>
      <c r="J95" s="339">
        <v>0</v>
      </c>
      <c r="K95" s="339">
        <v>0</v>
      </c>
      <c r="L95" s="339">
        <v>0</v>
      </c>
      <c r="M95" s="293"/>
      <c r="N95" s="327">
        <v>0</v>
      </c>
      <c r="O95" s="327">
        <v>0</v>
      </c>
      <c r="P95" s="327">
        <v>0</v>
      </c>
      <c r="Q95" s="327">
        <v>0</v>
      </c>
      <c r="R95" s="293"/>
      <c r="S95" s="327">
        <v>0</v>
      </c>
    </row>
    <row r="96" spans="1:19" s="213" customFormat="1">
      <c r="A96" s="198" t="s">
        <v>520</v>
      </c>
      <c r="B96" s="348">
        <v>54000</v>
      </c>
      <c r="C96" s="348" t="s">
        <v>218</v>
      </c>
      <c r="D96" s="341" t="s">
        <v>219</v>
      </c>
      <c r="E96" s="345" t="s">
        <v>182</v>
      </c>
      <c r="F96" s="210" t="s">
        <v>511</v>
      </c>
      <c r="G96" s="340"/>
      <c r="H96" s="278" t="s">
        <v>182</v>
      </c>
      <c r="I96" s="342" t="s">
        <v>364</v>
      </c>
      <c r="J96" s="339">
        <v>0</v>
      </c>
      <c r="K96" s="339">
        <v>73349.17</v>
      </c>
      <c r="L96" s="339">
        <v>66428.11</v>
      </c>
      <c r="M96" s="293"/>
      <c r="N96" s="327">
        <v>0</v>
      </c>
      <c r="O96" s="327">
        <v>0</v>
      </c>
      <c r="P96" s="327">
        <v>0</v>
      </c>
      <c r="Q96" s="327">
        <v>0</v>
      </c>
      <c r="R96" s="293"/>
      <c r="S96" s="327">
        <v>73349.17</v>
      </c>
    </row>
    <row r="97" spans="1:19" s="213" customFormat="1">
      <c r="A97" s="198" t="s">
        <v>521</v>
      </c>
      <c r="B97" s="348">
        <v>54000</v>
      </c>
      <c r="C97" s="348" t="s">
        <v>221</v>
      </c>
      <c r="D97" s="341" t="s">
        <v>222</v>
      </c>
      <c r="E97" s="345" t="s">
        <v>182</v>
      </c>
      <c r="F97" s="210" t="s">
        <v>511</v>
      </c>
      <c r="G97" s="340"/>
      <c r="H97" s="278" t="s">
        <v>182</v>
      </c>
      <c r="I97" s="342" t="s">
        <v>364</v>
      </c>
      <c r="J97" s="339">
        <v>14389.25</v>
      </c>
      <c r="K97" s="339">
        <v>125059</v>
      </c>
      <c r="L97" s="339">
        <v>1424534.63</v>
      </c>
      <c r="M97" s="293"/>
      <c r="N97" s="327">
        <v>1687.4</v>
      </c>
      <c r="O97" s="327">
        <v>6808.17</v>
      </c>
      <c r="P97" s="327">
        <v>1553.72</v>
      </c>
      <c r="Q97" s="327">
        <v>4339.96</v>
      </c>
      <c r="R97" s="293"/>
      <c r="S97" s="327">
        <v>125059</v>
      </c>
    </row>
    <row r="98" spans="1:19" s="213" customFormat="1">
      <c r="A98" s="198" t="s">
        <v>522</v>
      </c>
      <c r="B98" s="348">
        <v>54000</v>
      </c>
      <c r="C98" s="348" t="s">
        <v>223</v>
      </c>
      <c r="D98" s="341" t="s">
        <v>224</v>
      </c>
      <c r="E98" s="345" t="s">
        <v>182</v>
      </c>
      <c r="F98" s="210" t="s">
        <v>511</v>
      </c>
      <c r="G98" s="340"/>
      <c r="H98" s="278" t="s">
        <v>182</v>
      </c>
      <c r="I98" s="342" t="s">
        <v>364</v>
      </c>
      <c r="J98" s="339">
        <v>74068.97</v>
      </c>
      <c r="K98" s="339">
        <v>1931</v>
      </c>
      <c r="L98" s="339">
        <v>56802.97</v>
      </c>
      <c r="M98" s="293"/>
      <c r="N98" s="327">
        <v>0</v>
      </c>
      <c r="O98" s="327">
        <v>11406</v>
      </c>
      <c r="P98" s="327">
        <v>0</v>
      </c>
      <c r="Q98" s="327">
        <v>62662.97</v>
      </c>
      <c r="R98" s="293"/>
      <c r="S98" s="327">
        <v>1931</v>
      </c>
    </row>
    <row r="99" spans="1:19">
      <c r="A99" s="198" t="s">
        <v>523</v>
      </c>
      <c r="B99" s="353">
        <v>60000</v>
      </c>
      <c r="C99" s="210" t="s">
        <v>225</v>
      </c>
      <c r="D99" s="352" t="s">
        <v>226</v>
      </c>
      <c r="E99" s="345" t="s">
        <v>182</v>
      </c>
      <c r="F99" s="210" t="s">
        <v>524</v>
      </c>
      <c r="G99" s="354"/>
      <c r="H99" s="278" t="s">
        <v>182</v>
      </c>
      <c r="I99" s="342" t="s">
        <v>365</v>
      </c>
      <c r="J99" s="355">
        <v>4438735.33</v>
      </c>
      <c r="K99" s="327">
        <v>4139630.37</v>
      </c>
      <c r="L99" s="327">
        <v>4111375.24</v>
      </c>
      <c r="N99" s="327">
        <v>1112766.22</v>
      </c>
      <c r="O99" s="327">
        <v>1127227.68</v>
      </c>
      <c r="P99" s="327">
        <v>1097864.8700000001</v>
      </c>
      <c r="Q99" s="327">
        <v>1100876.56</v>
      </c>
      <c r="S99" s="327">
        <v>4139630.37</v>
      </c>
    </row>
    <row r="100" spans="1:19">
      <c r="A100" s="198" t="s">
        <v>525</v>
      </c>
      <c r="B100" s="353">
        <v>60000</v>
      </c>
      <c r="C100" s="210" t="s">
        <v>227</v>
      </c>
      <c r="D100" s="352" t="s">
        <v>228</v>
      </c>
      <c r="E100" s="345" t="s">
        <v>182</v>
      </c>
      <c r="F100" s="210" t="s">
        <v>524</v>
      </c>
      <c r="G100" s="354"/>
      <c r="H100" s="278" t="s">
        <v>182</v>
      </c>
      <c r="I100" s="342" t="s">
        <v>365</v>
      </c>
      <c r="J100" s="355">
        <v>644212.74</v>
      </c>
      <c r="K100" s="327">
        <v>658118.37</v>
      </c>
      <c r="L100" s="327">
        <v>568047.41</v>
      </c>
      <c r="N100" s="327">
        <v>158421</v>
      </c>
      <c r="O100" s="327">
        <v>180625</v>
      </c>
      <c r="P100" s="327">
        <v>151643.74</v>
      </c>
      <c r="Q100" s="327">
        <v>153523</v>
      </c>
      <c r="S100" s="327">
        <v>658118.37</v>
      </c>
    </row>
    <row r="101" spans="1:19">
      <c r="A101" s="198" t="s">
        <v>526</v>
      </c>
      <c r="B101" s="353">
        <v>60000</v>
      </c>
      <c r="C101" s="210" t="s">
        <v>229</v>
      </c>
      <c r="D101" s="352" t="s">
        <v>230</v>
      </c>
      <c r="E101" s="345" t="s">
        <v>182</v>
      </c>
      <c r="F101" s="210" t="s">
        <v>524</v>
      </c>
      <c r="G101" s="354"/>
      <c r="H101" s="278" t="s">
        <v>182</v>
      </c>
      <c r="I101" s="342" t="s">
        <v>365</v>
      </c>
      <c r="J101" s="355">
        <v>156625.70000000001</v>
      </c>
      <c r="K101" s="327">
        <v>199301.14</v>
      </c>
      <c r="L101" s="327">
        <v>298308.37</v>
      </c>
      <c r="N101" s="327">
        <v>44640.07</v>
      </c>
      <c r="O101" s="327">
        <v>48274.63</v>
      </c>
      <c r="P101" s="327">
        <v>34461.53</v>
      </c>
      <c r="Q101" s="327">
        <v>29249.47</v>
      </c>
      <c r="S101" s="327">
        <v>199301.14</v>
      </c>
    </row>
    <row r="102" spans="1:19">
      <c r="A102" s="238" t="s">
        <v>527</v>
      </c>
      <c r="B102" s="356">
        <v>60100</v>
      </c>
      <c r="C102" s="357" t="s">
        <v>231</v>
      </c>
      <c r="D102" s="352" t="s">
        <v>232</v>
      </c>
      <c r="E102" s="345" t="s">
        <v>182</v>
      </c>
      <c r="F102" s="210" t="s">
        <v>524</v>
      </c>
      <c r="G102" s="354"/>
      <c r="H102" s="278" t="s">
        <v>182</v>
      </c>
      <c r="I102" s="342" t="s">
        <v>365</v>
      </c>
      <c r="J102" s="355">
        <v>322363.57</v>
      </c>
      <c r="K102" s="327">
        <v>306476.40999999997</v>
      </c>
      <c r="L102" s="327">
        <v>291091.69</v>
      </c>
      <c r="N102" s="327">
        <v>78533.42</v>
      </c>
      <c r="O102" s="327">
        <v>76366.69</v>
      </c>
      <c r="P102" s="327">
        <v>67970.759999999995</v>
      </c>
      <c r="Q102" s="327">
        <v>99492.7</v>
      </c>
      <c r="S102" s="327">
        <v>306476.40999999997</v>
      </c>
    </row>
    <row r="103" spans="1:19">
      <c r="A103" s="238" t="s">
        <v>528</v>
      </c>
      <c r="B103" s="356">
        <v>60100</v>
      </c>
      <c r="C103" s="357" t="s">
        <v>233</v>
      </c>
      <c r="D103" s="352" t="s">
        <v>234</v>
      </c>
      <c r="E103" s="345" t="s">
        <v>182</v>
      </c>
      <c r="F103" s="210" t="s">
        <v>524</v>
      </c>
      <c r="G103" s="354"/>
      <c r="H103" s="278" t="s">
        <v>182</v>
      </c>
      <c r="I103" s="342" t="s">
        <v>365</v>
      </c>
      <c r="J103" s="355">
        <v>4775.8599999999997</v>
      </c>
      <c r="K103" s="327">
        <v>19260.53</v>
      </c>
      <c r="L103" s="327">
        <v>38571.660000000003</v>
      </c>
      <c r="N103" s="327">
        <v>12921.9</v>
      </c>
      <c r="O103" s="327">
        <v>11221.22</v>
      </c>
      <c r="P103" s="327">
        <v>11409.75</v>
      </c>
      <c r="Q103" s="327">
        <v>-30777.01</v>
      </c>
      <c r="S103" s="327">
        <v>19260.53</v>
      </c>
    </row>
    <row r="104" spans="1:19">
      <c r="A104" s="238" t="s">
        <v>529</v>
      </c>
      <c r="B104" s="356">
        <v>60100</v>
      </c>
      <c r="C104" s="357" t="s">
        <v>235</v>
      </c>
      <c r="D104" s="352" t="s">
        <v>236</v>
      </c>
      <c r="E104" s="345" t="s">
        <v>182</v>
      </c>
      <c r="F104" s="210" t="s">
        <v>524</v>
      </c>
      <c r="G104" s="354"/>
      <c r="H104" s="278" t="s">
        <v>182</v>
      </c>
      <c r="I104" s="342" t="s">
        <v>365</v>
      </c>
      <c r="J104" s="355">
        <v>1242813.51</v>
      </c>
      <c r="K104" s="327">
        <v>1108145.8500000001</v>
      </c>
      <c r="L104" s="327">
        <v>964481.69</v>
      </c>
      <c r="N104" s="327">
        <v>326981.34999999998</v>
      </c>
      <c r="O104" s="327">
        <v>312990.99</v>
      </c>
      <c r="P104" s="327">
        <v>279436.93</v>
      </c>
      <c r="Q104" s="327">
        <v>323404.24</v>
      </c>
      <c r="S104" s="327">
        <v>1108145.8500000001</v>
      </c>
    </row>
    <row r="105" spans="1:19">
      <c r="A105" s="238" t="s">
        <v>530</v>
      </c>
      <c r="B105" s="356">
        <v>60100</v>
      </c>
      <c r="C105" s="357" t="s">
        <v>237</v>
      </c>
      <c r="D105" s="352" t="s">
        <v>238</v>
      </c>
      <c r="E105" s="345" t="s">
        <v>182</v>
      </c>
      <c r="F105" s="210" t="s">
        <v>524</v>
      </c>
      <c r="G105" s="354"/>
      <c r="H105" s="278" t="s">
        <v>182</v>
      </c>
      <c r="I105" s="342" t="s">
        <v>365</v>
      </c>
      <c r="J105" s="355">
        <v>-27771.06</v>
      </c>
      <c r="K105" s="327">
        <v>-20849.07</v>
      </c>
      <c r="L105" s="327">
        <v>-18782.77</v>
      </c>
      <c r="N105" s="327">
        <v>-9245.39</v>
      </c>
      <c r="O105" s="327">
        <v>-8568.0400000000009</v>
      </c>
      <c r="P105" s="327">
        <v>-4795.29</v>
      </c>
      <c r="Q105" s="327">
        <v>-5162.34</v>
      </c>
      <c r="S105" s="327">
        <v>-20849.07</v>
      </c>
    </row>
    <row r="106" spans="1:19">
      <c r="A106" s="238" t="s">
        <v>531</v>
      </c>
      <c r="B106" s="356">
        <v>60100</v>
      </c>
      <c r="C106" s="357" t="s">
        <v>239</v>
      </c>
      <c r="D106" s="352" t="s">
        <v>240</v>
      </c>
      <c r="E106" s="345" t="s">
        <v>182</v>
      </c>
      <c r="F106" s="210" t="s">
        <v>524</v>
      </c>
      <c r="G106" s="354"/>
      <c r="H106" s="278" t="s">
        <v>182</v>
      </c>
      <c r="I106" s="342" t="s">
        <v>365</v>
      </c>
      <c r="J106" s="355">
        <v>11943.12</v>
      </c>
      <c r="K106" s="327">
        <v>10922.62</v>
      </c>
      <c r="L106" s="327">
        <v>11543.44</v>
      </c>
      <c r="N106" s="327">
        <v>4582.09</v>
      </c>
      <c r="O106" s="327">
        <v>2489.0100000000002</v>
      </c>
      <c r="P106" s="327">
        <v>2489.0100000000002</v>
      </c>
      <c r="Q106" s="327">
        <v>2383.0100000000002</v>
      </c>
      <c r="S106" s="327">
        <v>10922.62</v>
      </c>
    </row>
    <row r="107" spans="1:19">
      <c r="A107" s="238" t="s">
        <v>532</v>
      </c>
      <c r="B107" s="356">
        <v>60100</v>
      </c>
      <c r="C107" s="357" t="s">
        <v>241</v>
      </c>
      <c r="D107" s="352" t="s">
        <v>242</v>
      </c>
      <c r="E107" s="345" t="s">
        <v>182</v>
      </c>
      <c r="F107" s="210" t="s">
        <v>524</v>
      </c>
      <c r="G107" s="354"/>
      <c r="H107" s="278" t="s">
        <v>182</v>
      </c>
      <c r="I107" s="342" t="s">
        <v>365</v>
      </c>
      <c r="J107" s="355">
        <v>-2623.53</v>
      </c>
      <c r="K107" s="327">
        <v>-5127.04</v>
      </c>
      <c r="L107" s="327">
        <v>-5581.65</v>
      </c>
      <c r="N107" s="327">
        <v>-1211.3800000000001</v>
      </c>
      <c r="O107" s="327">
        <v>-415.64</v>
      </c>
      <c r="P107" s="327">
        <v>26.7</v>
      </c>
      <c r="Q107" s="327">
        <v>-1023.21</v>
      </c>
      <c r="S107" s="327">
        <v>-5127.04</v>
      </c>
    </row>
    <row r="108" spans="1:19">
      <c r="A108" s="238" t="s">
        <v>533</v>
      </c>
      <c r="B108" s="356">
        <v>60100</v>
      </c>
      <c r="C108" s="357" t="s">
        <v>243</v>
      </c>
      <c r="D108" s="352" t="s">
        <v>244</v>
      </c>
      <c r="E108" s="345" t="s">
        <v>182</v>
      </c>
      <c r="F108" s="210" t="s">
        <v>524</v>
      </c>
      <c r="G108" s="354"/>
      <c r="H108" s="278" t="s">
        <v>182</v>
      </c>
      <c r="I108" s="342" t="s">
        <v>365</v>
      </c>
      <c r="J108" s="355">
        <v>706474</v>
      </c>
      <c r="K108" s="327">
        <v>677795</v>
      </c>
      <c r="L108" s="327">
        <v>765782</v>
      </c>
      <c r="N108" s="327">
        <v>180000</v>
      </c>
      <c r="O108" s="327">
        <v>180000</v>
      </c>
      <c r="P108" s="327">
        <v>180000</v>
      </c>
      <c r="Q108" s="327">
        <v>166474</v>
      </c>
      <c r="S108" s="327">
        <v>677795</v>
      </c>
    </row>
    <row r="109" spans="1:19">
      <c r="A109" s="238" t="s">
        <v>534</v>
      </c>
      <c r="B109" s="356">
        <v>60100</v>
      </c>
      <c r="C109" s="357" t="s">
        <v>245</v>
      </c>
      <c r="D109" s="352" t="s">
        <v>246</v>
      </c>
      <c r="E109" s="345" t="s">
        <v>182</v>
      </c>
      <c r="F109" s="210" t="s">
        <v>524</v>
      </c>
      <c r="G109" s="354"/>
      <c r="H109" s="278" t="s">
        <v>182</v>
      </c>
      <c r="I109" s="342" t="s">
        <v>365</v>
      </c>
      <c r="J109" s="355">
        <v>246315.95</v>
      </c>
      <c r="K109" s="327">
        <v>223755.74</v>
      </c>
      <c r="L109" s="327">
        <v>265102.83</v>
      </c>
      <c r="N109" s="327">
        <v>71487.37</v>
      </c>
      <c r="O109" s="327">
        <v>62287.49</v>
      </c>
      <c r="P109" s="327">
        <v>58771.51</v>
      </c>
      <c r="Q109" s="327">
        <v>53769.58</v>
      </c>
      <c r="S109" s="327">
        <v>223755.74</v>
      </c>
    </row>
    <row r="110" spans="1:19">
      <c r="A110" s="238" t="s">
        <v>535</v>
      </c>
      <c r="B110" s="356">
        <v>60100</v>
      </c>
      <c r="C110" s="357" t="s">
        <v>247</v>
      </c>
      <c r="D110" s="352" t="s">
        <v>248</v>
      </c>
      <c r="E110" s="345" t="s">
        <v>182</v>
      </c>
      <c r="F110" s="210" t="s">
        <v>524</v>
      </c>
      <c r="G110" s="354"/>
      <c r="H110" s="278" t="s">
        <v>182</v>
      </c>
      <c r="I110" s="342" t="s">
        <v>365</v>
      </c>
      <c r="J110" s="355">
        <v>104778.8</v>
      </c>
      <c r="K110" s="327">
        <v>86227.03</v>
      </c>
      <c r="L110" s="327">
        <v>88624.34</v>
      </c>
      <c r="N110" s="327">
        <v>24678.41</v>
      </c>
      <c r="O110" s="327">
        <v>24136.41</v>
      </c>
      <c r="P110" s="327">
        <v>31219.68</v>
      </c>
      <c r="Q110" s="327">
        <v>24744.3</v>
      </c>
      <c r="S110" s="327">
        <v>86227.03</v>
      </c>
    </row>
    <row r="111" spans="1:19">
      <c r="A111" s="238" t="s">
        <v>536</v>
      </c>
      <c r="B111" s="356">
        <v>60100</v>
      </c>
      <c r="C111" s="357" t="s">
        <v>249</v>
      </c>
      <c r="D111" s="352" t="s">
        <v>250</v>
      </c>
      <c r="E111" s="345" t="s">
        <v>182</v>
      </c>
      <c r="F111" s="210" t="s">
        <v>524</v>
      </c>
      <c r="G111" s="354"/>
      <c r="H111" s="278" t="s">
        <v>182</v>
      </c>
      <c r="I111" s="342" t="s">
        <v>365</v>
      </c>
      <c r="J111" s="355">
        <v>25427.119999999999</v>
      </c>
      <c r="K111" s="327">
        <v>16386.09</v>
      </c>
      <c r="L111" s="327">
        <v>34922.47</v>
      </c>
      <c r="N111" s="327">
        <v>7522.84</v>
      </c>
      <c r="O111" s="327">
        <v>7273.4</v>
      </c>
      <c r="P111" s="327">
        <v>2194.1799999999998</v>
      </c>
      <c r="Q111" s="327">
        <v>8436.7000000000007</v>
      </c>
      <c r="S111" s="327">
        <v>16386.09</v>
      </c>
    </row>
    <row r="112" spans="1:19">
      <c r="A112" s="238" t="s">
        <v>537</v>
      </c>
      <c r="B112" s="356">
        <v>60100</v>
      </c>
      <c r="C112" s="357" t="s">
        <v>251</v>
      </c>
      <c r="D112" s="352" t="s">
        <v>252</v>
      </c>
      <c r="E112" s="345" t="s">
        <v>182</v>
      </c>
      <c r="F112" s="210" t="s">
        <v>524</v>
      </c>
      <c r="G112" s="354"/>
      <c r="H112" s="278" t="s">
        <v>182</v>
      </c>
      <c r="I112" s="342" t="s">
        <v>365</v>
      </c>
      <c r="J112" s="355">
        <v>49189.97</v>
      </c>
      <c r="K112" s="327">
        <v>45906</v>
      </c>
      <c r="L112" s="327">
        <v>42800.36</v>
      </c>
      <c r="N112" s="327">
        <v>14026.52</v>
      </c>
      <c r="O112" s="327">
        <v>14489.97</v>
      </c>
      <c r="P112" s="327">
        <v>14765.93</v>
      </c>
      <c r="Q112" s="327">
        <v>5907.55</v>
      </c>
      <c r="S112" s="327">
        <v>45906</v>
      </c>
    </row>
    <row r="113" spans="1:19">
      <c r="A113" s="238" t="s">
        <v>538</v>
      </c>
      <c r="B113" s="356">
        <v>60100</v>
      </c>
      <c r="C113" s="357" t="s">
        <v>253</v>
      </c>
      <c r="D113" s="352" t="s">
        <v>254</v>
      </c>
      <c r="E113" s="345" t="s">
        <v>182</v>
      </c>
      <c r="F113" s="210" t="s">
        <v>524</v>
      </c>
      <c r="G113" s="354"/>
      <c r="H113" s="278" t="s">
        <v>182</v>
      </c>
      <c r="I113" s="342" t="s">
        <v>365</v>
      </c>
      <c r="J113" s="355">
        <v>4936.97</v>
      </c>
      <c r="K113" s="327">
        <v>2638.81</v>
      </c>
      <c r="L113" s="327">
        <v>1806.17</v>
      </c>
      <c r="N113" s="327">
        <v>-403.49</v>
      </c>
      <c r="O113" s="327">
        <v>4059.69</v>
      </c>
      <c r="P113" s="327">
        <v>-1337.13</v>
      </c>
      <c r="Q113" s="327">
        <v>2617.9</v>
      </c>
      <c r="S113" s="327">
        <v>2638.81</v>
      </c>
    </row>
    <row r="114" spans="1:19">
      <c r="A114" s="238" t="s">
        <v>539</v>
      </c>
      <c r="B114" s="356">
        <v>60100</v>
      </c>
      <c r="C114" s="357" t="s">
        <v>255</v>
      </c>
      <c r="D114" s="352" t="s">
        <v>256</v>
      </c>
      <c r="E114" s="345" t="s">
        <v>182</v>
      </c>
      <c r="F114" s="210" t="s">
        <v>524</v>
      </c>
      <c r="G114" s="354"/>
      <c r="H114" s="278" t="s">
        <v>182</v>
      </c>
      <c r="I114" s="342" t="s">
        <v>365</v>
      </c>
      <c r="J114" s="355">
        <v>9426.7800000000007</v>
      </c>
      <c r="K114" s="327">
        <v>809.7</v>
      </c>
      <c r="L114" s="327">
        <v>9311.94</v>
      </c>
      <c r="N114" s="327">
        <v>4130.59</v>
      </c>
      <c r="O114" s="327">
        <v>1162.25</v>
      </c>
      <c r="P114" s="327">
        <v>4086.32</v>
      </c>
      <c r="Q114" s="327">
        <v>47.62</v>
      </c>
      <c r="S114" s="327">
        <v>809.7</v>
      </c>
    </row>
    <row r="115" spans="1:19">
      <c r="A115" s="238" t="s">
        <v>540</v>
      </c>
      <c r="B115" s="356">
        <v>60100</v>
      </c>
      <c r="C115" s="357" t="s">
        <v>257</v>
      </c>
      <c r="D115" s="352" t="s">
        <v>258</v>
      </c>
      <c r="E115" s="345" t="s">
        <v>182</v>
      </c>
      <c r="F115" s="210" t="s">
        <v>524</v>
      </c>
      <c r="G115" s="354"/>
      <c r="H115" s="278" t="s">
        <v>182</v>
      </c>
      <c r="I115" s="342" t="s">
        <v>365</v>
      </c>
      <c r="J115" s="355">
        <v>18144.54</v>
      </c>
      <c r="K115" s="327">
        <v>20471.82</v>
      </c>
      <c r="L115" s="327">
        <v>37429.17</v>
      </c>
      <c r="N115" s="327">
        <v>4285.66</v>
      </c>
      <c r="O115" s="327">
        <v>4299.29</v>
      </c>
      <c r="P115" s="327">
        <v>3442.72</v>
      </c>
      <c r="Q115" s="327">
        <v>6116.87</v>
      </c>
      <c r="S115" s="327">
        <v>20471.82</v>
      </c>
    </row>
    <row r="116" spans="1:19">
      <c r="A116" s="238" t="s">
        <v>541</v>
      </c>
      <c r="B116" s="356">
        <v>61000</v>
      </c>
      <c r="C116" s="357" t="s">
        <v>259</v>
      </c>
      <c r="D116" s="352" t="s">
        <v>260</v>
      </c>
      <c r="E116" s="345" t="s">
        <v>182</v>
      </c>
      <c r="F116" s="210" t="s">
        <v>524</v>
      </c>
      <c r="G116" s="354"/>
      <c r="H116" s="278" t="s">
        <v>182</v>
      </c>
      <c r="I116" s="342" t="s">
        <v>365</v>
      </c>
      <c r="J116" s="355">
        <v>838798.37</v>
      </c>
      <c r="K116" s="327">
        <v>870246.92</v>
      </c>
      <c r="L116" s="327">
        <v>830074.87</v>
      </c>
      <c r="N116" s="327">
        <v>210567.53</v>
      </c>
      <c r="O116" s="327">
        <v>207469.39</v>
      </c>
      <c r="P116" s="327">
        <v>208358.36</v>
      </c>
      <c r="Q116" s="327">
        <v>212403.09</v>
      </c>
      <c r="S116" s="327">
        <v>870246.92</v>
      </c>
    </row>
    <row r="117" spans="1:19">
      <c r="A117" s="238" t="s">
        <v>542</v>
      </c>
      <c r="B117" s="356">
        <v>61000</v>
      </c>
      <c r="C117" s="357" t="s">
        <v>261</v>
      </c>
      <c r="D117" s="352" t="s">
        <v>262</v>
      </c>
      <c r="E117" s="345" t="s">
        <v>182</v>
      </c>
      <c r="F117" s="210" t="s">
        <v>524</v>
      </c>
      <c r="G117" s="354"/>
      <c r="H117" s="278" t="s">
        <v>182</v>
      </c>
      <c r="I117" s="342" t="s">
        <v>365</v>
      </c>
      <c r="J117" s="355">
        <v>35944.379999999997</v>
      </c>
      <c r="K117" s="327">
        <v>42033.68</v>
      </c>
      <c r="L117" s="327">
        <v>23422.69</v>
      </c>
      <c r="N117" s="327">
        <v>8126</v>
      </c>
      <c r="O117" s="327">
        <v>9086.2800000000007</v>
      </c>
      <c r="P117" s="327">
        <v>9399.15</v>
      </c>
      <c r="Q117" s="327">
        <v>9332.9500000000007</v>
      </c>
      <c r="S117" s="327">
        <v>42033.68</v>
      </c>
    </row>
    <row r="118" spans="1:19">
      <c r="A118" s="238" t="s">
        <v>543</v>
      </c>
      <c r="B118" s="356">
        <v>61000</v>
      </c>
      <c r="C118" s="357" t="s">
        <v>263</v>
      </c>
      <c r="D118" s="352" t="s">
        <v>264</v>
      </c>
      <c r="E118" s="345" t="s">
        <v>182</v>
      </c>
      <c r="F118" s="210" t="s">
        <v>524</v>
      </c>
      <c r="G118" s="354"/>
      <c r="H118" s="278" t="s">
        <v>182</v>
      </c>
      <c r="I118" s="342" t="s">
        <v>365</v>
      </c>
      <c r="J118" s="355">
        <v>12922.81</v>
      </c>
      <c r="K118" s="327">
        <v>12551.54</v>
      </c>
      <c r="L118" s="327">
        <v>11955.4</v>
      </c>
      <c r="N118" s="327">
        <v>3150.29</v>
      </c>
      <c r="O118" s="327">
        <v>3233.19</v>
      </c>
      <c r="P118" s="327">
        <v>3306.14</v>
      </c>
      <c r="Q118" s="327">
        <v>3233.19</v>
      </c>
      <c r="S118" s="327">
        <v>12551.54</v>
      </c>
    </row>
    <row r="119" spans="1:19">
      <c r="A119" s="238" t="s">
        <v>544</v>
      </c>
      <c r="B119" s="356">
        <v>61000</v>
      </c>
      <c r="C119" s="357" t="s">
        <v>265</v>
      </c>
      <c r="D119" s="352" t="s">
        <v>266</v>
      </c>
      <c r="E119" s="345" t="s">
        <v>182</v>
      </c>
      <c r="F119" s="210" t="s">
        <v>524</v>
      </c>
      <c r="G119" s="354"/>
      <c r="H119" s="278" t="s">
        <v>182</v>
      </c>
      <c r="I119" s="342" t="s">
        <v>365</v>
      </c>
      <c r="J119" s="355">
        <v>23392.720000000001</v>
      </c>
      <c r="K119" s="327">
        <v>24332.959999999999</v>
      </c>
      <c r="L119" s="327">
        <v>18868.53</v>
      </c>
      <c r="N119" s="327">
        <v>6604.04</v>
      </c>
      <c r="O119" s="327">
        <v>5931.61</v>
      </c>
      <c r="P119" s="327">
        <v>5727.49</v>
      </c>
      <c r="Q119" s="327">
        <v>5129.58</v>
      </c>
      <c r="S119" s="327">
        <v>24332.959999999999</v>
      </c>
    </row>
    <row r="120" spans="1:19">
      <c r="A120" s="238" t="s">
        <v>545</v>
      </c>
      <c r="B120" s="356">
        <v>61000</v>
      </c>
      <c r="C120" s="357" t="s">
        <v>267</v>
      </c>
      <c r="D120" s="352" t="s">
        <v>268</v>
      </c>
      <c r="E120" s="345" t="s">
        <v>182</v>
      </c>
      <c r="F120" s="210" t="s">
        <v>524</v>
      </c>
      <c r="G120" s="354"/>
      <c r="H120" s="278" t="s">
        <v>182</v>
      </c>
      <c r="I120" s="342" t="s">
        <v>365</v>
      </c>
      <c r="J120" s="355">
        <v>6024.76</v>
      </c>
      <c r="K120" s="327">
        <v>9440.39</v>
      </c>
      <c r="L120" s="327">
        <v>11094.93</v>
      </c>
      <c r="N120" s="327">
        <v>1293.2</v>
      </c>
      <c r="O120" s="327">
        <v>1887.68</v>
      </c>
      <c r="P120" s="327">
        <v>1485.87</v>
      </c>
      <c r="Q120" s="327">
        <v>1358.01</v>
      </c>
      <c r="S120" s="327">
        <v>9440.39</v>
      </c>
    </row>
    <row r="121" spans="1:19">
      <c r="A121" s="238" t="s">
        <v>546</v>
      </c>
      <c r="B121" s="356">
        <v>62000</v>
      </c>
      <c r="C121" s="357"/>
      <c r="D121" s="352" t="s">
        <v>269</v>
      </c>
      <c r="E121" s="345" t="s">
        <v>182</v>
      </c>
      <c r="F121" s="210" t="s">
        <v>524</v>
      </c>
      <c r="G121" s="354"/>
      <c r="H121" s="278" t="s">
        <v>182</v>
      </c>
      <c r="I121" s="342" t="s">
        <v>365</v>
      </c>
      <c r="J121" s="355">
        <v>1026886.98</v>
      </c>
      <c r="K121" s="327">
        <v>981303.83</v>
      </c>
      <c r="L121" s="327">
        <v>547056.56999999995</v>
      </c>
      <c r="N121" s="327">
        <v>299310.56</v>
      </c>
      <c r="O121" s="327">
        <v>221916.63</v>
      </c>
      <c r="P121" s="327">
        <v>241817.81</v>
      </c>
      <c r="Q121" s="327">
        <v>263841.98</v>
      </c>
      <c r="S121" s="327">
        <v>981303.83</v>
      </c>
    </row>
    <row r="122" spans="1:19">
      <c r="A122" s="238" t="s">
        <v>547</v>
      </c>
      <c r="B122" s="356">
        <v>62010</v>
      </c>
      <c r="C122" s="357"/>
      <c r="D122" s="352" t="s">
        <v>270</v>
      </c>
      <c r="E122" s="345" t="s">
        <v>182</v>
      </c>
      <c r="F122" s="210" t="s">
        <v>524</v>
      </c>
      <c r="G122" s="354"/>
      <c r="H122" s="278" t="s">
        <v>182</v>
      </c>
      <c r="I122" s="342" t="s">
        <v>365</v>
      </c>
      <c r="J122" s="355">
        <v>272782.42</v>
      </c>
      <c r="K122" s="327">
        <v>291440.02</v>
      </c>
      <c r="L122" s="327">
        <v>300872.75</v>
      </c>
      <c r="N122" s="327">
        <v>71497.31</v>
      </c>
      <c r="O122" s="327">
        <v>70017.25</v>
      </c>
      <c r="P122" s="327">
        <v>65528.34</v>
      </c>
      <c r="Q122" s="327">
        <v>65739.520000000004</v>
      </c>
      <c r="S122" s="327">
        <v>291440.02</v>
      </c>
    </row>
    <row r="123" spans="1:19">
      <c r="A123" s="238" t="s">
        <v>548</v>
      </c>
      <c r="B123" s="356">
        <v>62020</v>
      </c>
      <c r="C123" s="357"/>
      <c r="D123" s="352" t="s">
        <v>271</v>
      </c>
      <c r="E123" s="345" t="s">
        <v>182</v>
      </c>
      <c r="F123" s="210" t="s">
        <v>524</v>
      </c>
      <c r="G123" s="354"/>
      <c r="H123" s="278" t="s">
        <v>182</v>
      </c>
      <c r="I123" s="342" t="s">
        <v>365</v>
      </c>
      <c r="J123" s="355">
        <v>113622.47</v>
      </c>
      <c r="K123" s="327">
        <v>27091.13</v>
      </c>
      <c r="L123" s="327">
        <v>171493.93</v>
      </c>
      <c r="N123" s="327">
        <v>25834.080000000002</v>
      </c>
      <c r="O123" s="327">
        <v>25864.95</v>
      </c>
      <c r="P123" s="327">
        <v>25967.58</v>
      </c>
      <c r="Q123" s="327">
        <v>35955.86</v>
      </c>
      <c r="S123" s="327">
        <v>27091.13</v>
      </c>
    </row>
    <row r="124" spans="1:19">
      <c r="A124" s="238" t="s">
        <v>549</v>
      </c>
      <c r="B124" s="356">
        <v>62030</v>
      </c>
      <c r="C124" s="357"/>
      <c r="D124" s="352" t="s">
        <v>272</v>
      </c>
      <c r="E124" s="345" t="s">
        <v>182</v>
      </c>
      <c r="F124" s="210" t="s">
        <v>524</v>
      </c>
      <c r="G124" s="354"/>
      <c r="H124" s="278" t="s">
        <v>182</v>
      </c>
      <c r="I124" s="342" t="s">
        <v>365</v>
      </c>
      <c r="J124" s="355">
        <v>8862.68</v>
      </c>
      <c r="K124" s="327">
        <v>6075.59</v>
      </c>
      <c r="L124" s="327">
        <v>5146.5200000000004</v>
      </c>
      <c r="N124" s="327">
        <v>2215.6799999999998</v>
      </c>
      <c r="O124" s="327">
        <v>2215.6799999999998</v>
      </c>
      <c r="P124" s="327">
        <v>2215.6799999999998</v>
      </c>
      <c r="Q124" s="327">
        <v>2215.64</v>
      </c>
      <c r="S124" s="327">
        <v>6075.59</v>
      </c>
    </row>
    <row r="125" spans="1:19">
      <c r="A125" s="238" t="s">
        <v>550</v>
      </c>
      <c r="B125" s="356">
        <v>63000</v>
      </c>
      <c r="C125" s="357" t="s">
        <v>273</v>
      </c>
      <c r="D125" s="352" t="s">
        <v>274</v>
      </c>
      <c r="E125" s="345" t="s">
        <v>182</v>
      </c>
      <c r="F125" s="210" t="s">
        <v>524</v>
      </c>
      <c r="G125" s="354"/>
      <c r="H125" s="278" t="s">
        <v>182</v>
      </c>
      <c r="I125" s="342" t="s">
        <v>365</v>
      </c>
      <c r="J125" s="355">
        <v>4096.75</v>
      </c>
      <c r="K125" s="327">
        <v>20034.23</v>
      </c>
      <c r="L125" s="327">
        <v>8720.44</v>
      </c>
      <c r="N125" s="327">
        <v>4096.75</v>
      </c>
      <c r="O125" s="327">
        <v>0</v>
      </c>
      <c r="P125" s="327">
        <v>0</v>
      </c>
      <c r="Q125" s="327">
        <v>0</v>
      </c>
      <c r="S125" s="327">
        <v>20034.23</v>
      </c>
    </row>
    <row r="126" spans="1:19">
      <c r="A126" s="238" t="s">
        <v>551</v>
      </c>
      <c r="B126" s="356">
        <v>63000</v>
      </c>
      <c r="C126" s="357" t="s">
        <v>275</v>
      </c>
      <c r="D126" s="352" t="s">
        <v>276</v>
      </c>
      <c r="E126" s="345" t="s">
        <v>182</v>
      </c>
      <c r="F126" s="210" t="s">
        <v>524</v>
      </c>
      <c r="G126" s="354"/>
      <c r="H126" s="278" t="s">
        <v>182</v>
      </c>
      <c r="I126" s="342" t="s">
        <v>365</v>
      </c>
      <c r="J126" s="355">
        <v>124715.5</v>
      </c>
      <c r="K126" s="327">
        <v>120751.3</v>
      </c>
      <c r="L126" s="327">
        <v>102832.88</v>
      </c>
      <c r="N126" s="327">
        <v>27706.52</v>
      </c>
      <c r="O126" s="327">
        <v>32687.59</v>
      </c>
      <c r="P126" s="327">
        <v>32620.53</v>
      </c>
      <c r="Q126" s="327">
        <v>31700.86</v>
      </c>
      <c r="S126" s="327">
        <v>120751.3</v>
      </c>
    </row>
    <row r="127" spans="1:19">
      <c r="A127" s="238" t="s">
        <v>552</v>
      </c>
      <c r="B127" s="356">
        <v>63000</v>
      </c>
      <c r="C127" s="357" t="s">
        <v>277</v>
      </c>
      <c r="D127" s="352" t="s">
        <v>278</v>
      </c>
      <c r="E127" s="345" t="s">
        <v>182</v>
      </c>
      <c r="F127" s="210" t="s">
        <v>524</v>
      </c>
      <c r="G127" s="354"/>
      <c r="H127" s="278" t="s">
        <v>182</v>
      </c>
      <c r="I127" s="342" t="s">
        <v>365</v>
      </c>
      <c r="J127" s="355">
        <v>117122.68</v>
      </c>
      <c r="K127" s="327">
        <v>296808.37</v>
      </c>
      <c r="L127" s="327">
        <v>130348.82</v>
      </c>
      <c r="N127" s="327">
        <v>39484.379999999997</v>
      </c>
      <c r="O127" s="327">
        <v>13656.16</v>
      </c>
      <c r="P127" s="327">
        <v>14657.9</v>
      </c>
      <c r="Q127" s="327">
        <v>49324.24</v>
      </c>
      <c r="S127" s="327">
        <v>296808.37</v>
      </c>
    </row>
    <row r="128" spans="1:19">
      <c r="A128" s="238" t="s">
        <v>553</v>
      </c>
      <c r="B128" s="356">
        <v>64000</v>
      </c>
      <c r="C128" s="357" t="s">
        <v>279</v>
      </c>
      <c r="D128" s="352" t="s">
        <v>280</v>
      </c>
      <c r="E128" s="345" t="s">
        <v>182</v>
      </c>
      <c r="F128" s="210" t="s">
        <v>524</v>
      </c>
      <c r="G128" s="354"/>
      <c r="H128" s="278" t="s">
        <v>182</v>
      </c>
      <c r="I128" s="342" t="s">
        <v>365</v>
      </c>
      <c r="J128" s="355">
        <v>9597.48</v>
      </c>
      <c r="K128" s="327">
        <v>29066.82</v>
      </c>
      <c r="L128" s="327">
        <v>16913.98</v>
      </c>
      <c r="N128" s="327">
        <v>129.65</v>
      </c>
      <c r="O128" s="327">
        <v>422.98</v>
      </c>
      <c r="P128" s="327">
        <v>4580.82</v>
      </c>
      <c r="Q128" s="327">
        <v>4464.03</v>
      </c>
      <c r="S128" s="327">
        <v>29066.82</v>
      </c>
    </row>
    <row r="129" spans="1:19">
      <c r="A129" s="238" t="s">
        <v>554</v>
      </c>
      <c r="B129" s="356">
        <v>64000</v>
      </c>
      <c r="C129" s="357" t="s">
        <v>281</v>
      </c>
      <c r="D129" s="352" t="s">
        <v>282</v>
      </c>
      <c r="E129" s="345" t="s">
        <v>182</v>
      </c>
      <c r="F129" s="210" t="s">
        <v>524</v>
      </c>
      <c r="G129" s="354"/>
      <c r="H129" s="278" t="s">
        <v>182</v>
      </c>
      <c r="I129" s="342" t="s">
        <v>365</v>
      </c>
      <c r="J129" s="355">
        <v>70654.61</v>
      </c>
      <c r="K129" s="327">
        <v>62455.81</v>
      </c>
      <c r="L129" s="327">
        <v>74875.33</v>
      </c>
      <c r="N129" s="327">
        <v>19773.509999999998</v>
      </c>
      <c r="O129" s="327">
        <v>21604.52</v>
      </c>
      <c r="P129" s="327">
        <v>15165.4</v>
      </c>
      <c r="Q129" s="327">
        <v>14111.18</v>
      </c>
      <c r="S129" s="327">
        <v>62455.81</v>
      </c>
    </row>
    <row r="130" spans="1:19">
      <c r="A130" s="238" t="s">
        <v>555</v>
      </c>
      <c r="B130" s="356">
        <v>65000</v>
      </c>
      <c r="C130" s="357" t="s">
        <v>283</v>
      </c>
      <c r="D130" s="352" t="s">
        <v>284</v>
      </c>
      <c r="E130" s="345" t="s">
        <v>182</v>
      </c>
      <c r="F130" s="210" t="s">
        <v>524</v>
      </c>
      <c r="G130" s="354"/>
      <c r="H130" s="278" t="s">
        <v>182</v>
      </c>
      <c r="I130" s="342" t="s">
        <v>365</v>
      </c>
      <c r="J130" s="355">
        <v>69886.11</v>
      </c>
      <c r="K130" s="327">
        <v>81007.14</v>
      </c>
      <c r="L130" s="327">
        <v>241449.54</v>
      </c>
      <c r="N130" s="327">
        <v>16012.98</v>
      </c>
      <c r="O130" s="327">
        <v>10268.94</v>
      </c>
      <c r="P130" s="327">
        <v>12440.05</v>
      </c>
      <c r="Q130" s="327">
        <v>31164.14</v>
      </c>
      <c r="S130" s="327">
        <v>81007.14</v>
      </c>
    </row>
    <row r="131" spans="1:19">
      <c r="A131" s="238" t="s">
        <v>556</v>
      </c>
      <c r="B131" s="356">
        <v>65000</v>
      </c>
      <c r="C131" s="357" t="s">
        <v>285</v>
      </c>
      <c r="D131" s="352" t="s">
        <v>286</v>
      </c>
      <c r="E131" s="345" t="s">
        <v>182</v>
      </c>
      <c r="F131" s="210" t="s">
        <v>524</v>
      </c>
      <c r="G131" s="354"/>
      <c r="H131" s="278" t="s">
        <v>182</v>
      </c>
      <c r="I131" s="342" t="s">
        <v>365</v>
      </c>
      <c r="J131" s="355">
        <v>38792.239999999998</v>
      </c>
      <c r="K131" s="327">
        <v>40309.86</v>
      </c>
      <c r="L131" s="327">
        <v>31682.81</v>
      </c>
      <c r="N131" s="327">
        <v>6730</v>
      </c>
      <c r="O131" s="327">
        <v>8610</v>
      </c>
      <c r="P131" s="327">
        <v>9622.24</v>
      </c>
      <c r="Q131" s="327">
        <v>13830</v>
      </c>
      <c r="S131" s="327">
        <v>40309.86</v>
      </c>
    </row>
    <row r="132" spans="1:19">
      <c r="A132" s="238" t="s">
        <v>557</v>
      </c>
      <c r="B132" s="356">
        <v>65000</v>
      </c>
      <c r="C132" s="357" t="s">
        <v>287</v>
      </c>
      <c r="D132" s="352" t="s">
        <v>288</v>
      </c>
      <c r="E132" s="345" t="s">
        <v>182</v>
      </c>
      <c r="F132" s="210" t="s">
        <v>524</v>
      </c>
      <c r="G132" s="354"/>
      <c r="H132" s="278" t="s">
        <v>182</v>
      </c>
      <c r="I132" s="342" t="s">
        <v>365</v>
      </c>
      <c r="J132" s="355">
        <v>9596.3799999999992</v>
      </c>
      <c r="K132" s="327">
        <v>7553.76</v>
      </c>
      <c r="L132" s="327">
        <v>7295.3</v>
      </c>
      <c r="N132" s="327">
        <v>2639.91</v>
      </c>
      <c r="O132" s="327">
        <v>1896.79</v>
      </c>
      <c r="P132" s="327">
        <v>2285.2199999999998</v>
      </c>
      <c r="Q132" s="327">
        <v>2774.46</v>
      </c>
      <c r="S132" s="327">
        <v>7553.76</v>
      </c>
    </row>
    <row r="133" spans="1:19">
      <c r="A133" s="238" t="s">
        <v>610</v>
      </c>
      <c r="B133" s="356">
        <v>65000</v>
      </c>
      <c r="C133" s="357" t="s">
        <v>611</v>
      </c>
      <c r="D133" s="352" t="s">
        <v>612</v>
      </c>
      <c r="E133" s="345" t="s">
        <v>182</v>
      </c>
      <c r="F133" s="210" t="s">
        <v>524</v>
      </c>
      <c r="G133" s="354"/>
      <c r="H133" s="278" t="s">
        <v>182</v>
      </c>
      <c r="I133" s="342" t="s">
        <v>365</v>
      </c>
      <c r="J133" s="355">
        <v>307432.45</v>
      </c>
      <c r="K133" s="327">
        <v>53104.44</v>
      </c>
      <c r="L133" s="327">
        <v>0</v>
      </c>
      <c r="N133" s="327">
        <v>18118.61</v>
      </c>
      <c r="O133" s="327">
        <v>103591.4</v>
      </c>
      <c r="P133" s="327">
        <v>88228.34</v>
      </c>
      <c r="Q133" s="327">
        <v>97494.1</v>
      </c>
      <c r="S133" s="327">
        <v>53104.44</v>
      </c>
    </row>
    <row r="134" spans="1:19">
      <c r="A134" s="238" t="s">
        <v>558</v>
      </c>
      <c r="B134" s="356">
        <v>65000</v>
      </c>
      <c r="C134" s="357" t="s">
        <v>639</v>
      </c>
      <c r="D134" s="352" t="s">
        <v>640</v>
      </c>
      <c r="E134" s="345" t="s">
        <v>182</v>
      </c>
      <c r="F134" s="210" t="s">
        <v>524</v>
      </c>
      <c r="G134" s="354"/>
      <c r="H134" s="278" t="s">
        <v>182</v>
      </c>
      <c r="I134" s="342" t="s">
        <v>365</v>
      </c>
      <c r="J134" s="355">
        <v>61472.75</v>
      </c>
      <c r="K134" s="327">
        <v>0</v>
      </c>
      <c r="L134" s="327">
        <v>0</v>
      </c>
      <c r="N134" s="327">
        <v>18530</v>
      </c>
      <c r="O134" s="327">
        <v>12259.5</v>
      </c>
      <c r="P134" s="327">
        <v>10550</v>
      </c>
      <c r="Q134" s="327">
        <v>20133.25</v>
      </c>
      <c r="S134" s="327">
        <v>0</v>
      </c>
    </row>
    <row r="135" spans="1:19">
      <c r="A135" s="238" t="s">
        <v>559</v>
      </c>
      <c r="B135" s="356">
        <v>66000</v>
      </c>
      <c r="C135" s="357" t="s">
        <v>289</v>
      </c>
      <c r="D135" s="352" t="s">
        <v>290</v>
      </c>
      <c r="E135" s="345" t="s">
        <v>182</v>
      </c>
      <c r="F135" s="210" t="s">
        <v>524</v>
      </c>
      <c r="G135" s="354"/>
      <c r="H135" s="278" t="s">
        <v>182</v>
      </c>
      <c r="I135" s="342" t="s">
        <v>365</v>
      </c>
      <c r="J135" s="355">
        <v>14136.27</v>
      </c>
      <c r="K135" s="327">
        <v>20224.48</v>
      </c>
      <c r="L135" s="327">
        <v>27023.48</v>
      </c>
      <c r="N135" s="327">
        <v>3280.8</v>
      </c>
      <c r="O135" s="327">
        <v>2949.95</v>
      </c>
      <c r="P135" s="327">
        <v>4468.24</v>
      </c>
      <c r="Q135" s="327">
        <v>3437.28</v>
      </c>
      <c r="S135" s="327">
        <v>20224.48</v>
      </c>
    </row>
    <row r="136" spans="1:19">
      <c r="A136" s="238" t="s">
        <v>560</v>
      </c>
      <c r="B136" s="356">
        <v>66000</v>
      </c>
      <c r="C136" s="357" t="s">
        <v>291</v>
      </c>
      <c r="D136" s="352" t="s">
        <v>292</v>
      </c>
      <c r="E136" s="345" t="s">
        <v>182</v>
      </c>
      <c r="F136" s="210" t="s">
        <v>524</v>
      </c>
      <c r="G136" s="354"/>
      <c r="H136" s="278" t="s">
        <v>182</v>
      </c>
      <c r="I136" s="342" t="s">
        <v>365</v>
      </c>
      <c r="J136" s="355">
        <v>44482.75</v>
      </c>
      <c r="K136" s="327">
        <v>64400.89</v>
      </c>
      <c r="L136" s="327">
        <v>42198.12</v>
      </c>
      <c r="N136" s="327">
        <v>18112.98</v>
      </c>
      <c r="O136" s="327">
        <v>16151.43</v>
      </c>
      <c r="P136" s="327">
        <v>4735.1499999999996</v>
      </c>
      <c r="Q136" s="327">
        <v>5483.19</v>
      </c>
      <c r="S136" s="327">
        <v>64400.89</v>
      </c>
    </row>
    <row r="137" spans="1:19">
      <c r="A137" s="238" t="s">
        <v>561</v>
      </c>
      <c r="B137" s="356">
        <v>66000</v>
      </c>
      <c r="C137" s="357" t="s">
        <v>293</v>
      </c>
      <c r="D137" s="352" t="s">
        <v>294</v>
      </c>
      <c r="E137" s="345" t="s">
        <v>182</v>
      </c>
      <c r="F137" s="210" t="s">
        <v>524</v>
      </c>
      <c r="G137" s="354"/>
      <c r="H137" s="278" t="s">
        <v>182</v>
      </c>
      <c r="I137" s="342" t="s">
        <v>365</v>
      </c>
      <c r="J137" s="355">
        <v>55758.51</v>
      </c>
      <c r="K137" s="327">
        <v>69470.36</v>
      </c>
      <c r="L137" s="327">
        <v>75475.839999999997</v>
      </c>
      <c r="N137" s="327">
        <v>20784.919999999998</v>
      </c>
      <c r="O137" s="327">
        <v>19700.03</v>
      </c>
      <c r="P137" s="327">
        <v>4245.8599999999997</v>
      </c>
      <c r="Q137" s="327">
        <v>11027.7</v>
      </c>
      <c r="S137" s="327">
        <v>69470.36</v>
      </c>
    </row>
    <row r="138" spans="1:19">
      <c r="A138" s="238" t="s">
        <v>562</v>
      </c>
      <c r="B138" s="356">
        <v>66000</v>
      </c>
      <c r="C138" s="357" t="s">
        <v>295</v>
      </c>
      <c r="D138" s="352" t="s">
        <v>296</v>
      </c>
      <c r="E138" s="345" t="s">
        <v>182</v>
      </c>
      <c r="F138" s="210" t="s">
        <v>524</v>
      </c>
      <c r="G138" s="354"/>
      <c r="H138" s="278" t="s">
        <v>182</v>
      </c>
      <c r="I138" s="342" t="s">
        <v>365</v>
      </c>
      <c r="J138" s="355">
        <v>290.66000000000003</v>
      </c>
      <c r="K138" s="327">
        <v>90.33</v>
      </c>
      <c r="L138" s="327">
        <v>2475.42</v>
      </c>
      <c r="N138" s="327">
        <v>57.96</v>
      </c>
      <c r="O138" s="327">
        <v>132.11000000000001</v>
      </c>
      <c r="P138" s="327">
        <v>84.28</v>
      </c>
      <c r="Q138" s="327">
        <v>16.309999999999999</v>
      </c>
      <c r="S138" s="327">
        <v>90.33</v>
      </c>
    </row>
    <row r="139" spans="1:19">
      <c r="A139" s="238" t="s">
        <v>563</v>
      </c>
      <c r="B139" s="356">
        <v>67000</v>
      </c>
      <c r="C139" s="357" t="s">
        <v>297</v>
      </c>
      <c r="D139" s="352" t="s">
        <v>298</v>
      </c>
      <c r="E139" s="345" t="s">
        <v>182</v>
      </c>
      <c r="F139" s="210" t="s">
        <v>524</v>
      </c>
      <c r="G139" s="354"/>
      <c r="H139" s="278" t="s">
        <v>182</v>
      </c>
      <c r="I139" s="342" t="s">
        <v>365</v>
      </c>
      <c r="J139" s="355">
        <v>198141.36</v>
      </c>
      <c r="K139" s="327">
        <v>182531.35</v>
      </c>
      <c r="L139" s="327">
        <v>196143.24</v>
      </c>
      <c r="N139" s="327">
        <v>64446.879999999997</v>
      </c>
      <c r="O139" s="327">
        <v>41270.980000000003</v>
      </c>
      <c r="P139" s="327">
        <v>43700.68</v>
      </c>
      <c r="Q139" s="327">
        <v>48722.82</v>
      </c>
      <c r="S139" s="327">
        <v>182531.35</v>
      </c>
    </row>
    <row r="140" spans="1:19">
      <c r="A140" s="238" t="s">
        <v>564</v>
      </c>
      <c r="B140" s="356">
        <v>67000</v>
      </c>
      <c r="C140" s="357" t="s">
        <v>299</v>
      </c>
      <c r="D140" s="352" t="s">
        <v>300</v>
      </c>
      <c r="E140" s="345" t="s">
        <v>182</v>
      </c>
      <c r="F140" s="210" t="s">
        <v>524</v>
      </c>
      <c r="G140" s="354"/>
      <c r="H140" s="278" t="s">
        <v>182</v>
      </c>
      <c r="I140" s="342" t="s">
        <v>365</v>
      </c>
      <c r="J140" s="355">
        <v>41854.58</v>
      </c>
      <c r="K140" s="327">
        <v>50263.93</v>
      </c>
      <c r="L140" s="327">
        <v>123322.06</v>
      </c>
      <c r="N140" s="327">
        <v>9576.98</v>
      </c>
      <c r="O140" s="327">
        <v>11696.75</v>
      </c>
      <c r="P140" s="327">
        <v>9087.1</v>
      </c>
      <c r="Q140" s="327">
        <v>11493.75</v>
      </c>
      <c r="S140" s="327">
        <v>50263.93</v>
      </c>
    </row>
    <row r="141" spans="1:19">
      <c r="A141" s="238" t="s">
        <v>613</v>
      </c>
      <c r="B141" s="356">
        <v>67000</v>
      </c>
      <c r="C141" s="357" t="s">
        <v>301</v>
      </c>
      <c r="D141" s="352" t="s">
        <v>302</v>
      </c>
      <c r="E141" s="345" t="s">
        <v>182</v>
      </c>
      <c r="F141" s="210" t="s">
        <v>524</v>
      </c>
      <c r="G141" s="354"/>
      <c r="H141" s="278" t="s">
        <v>182</v>
      </c>
      <c r="I141" s="342" t="s">
        <v>365</v>
      </c>
      <c r="J141" s="355">
        <v>29646.95</v>
      </c>
      <c r="K141" s="327">
        <v>42225.38</v>
      </c>
      <c r="L141" s="327">
        <v>54881.86</v>
      </c>
      <c r="N141" s="327">
        <v>7815.2</v>
      </c>
      <c r="O141" s="327">
        <v>7130.07</v>
      </c>
      <c r="P141" s="327">
        <v>6885.88</v>
      </c>
      <c r="Q141" s="327">
        <v>7815.8</v>
      </c>
      <c r="S141" s="327">
        <v>42225.38</v>
      </c>
    </row>
    <row r="142" spans="1:19">
      <c r="A142" s="238" t="s">
        <v>614</v>
      </c>
      <c r="B142" s="356">
        <v>67000</v>
      </c>
      <c r="C142" s="357" t="s">
        <v>599</v>
      </c>
      <c r="D142" s="352" t="s">
        <v>600</v>
      </c>
      <c r="E142" s="345" t="s">
        <v>182</v>
      </c>
      <c r="F142" s="210" t="s">
        <v>524</v>
      </c>
      <c r="G142" s="354"/>
      <c r="H142" s="278" t="s">
        <v>182</v>
      </c>
      <c r="I142" s="342" t="s">
        <v>365</v>
      </c>
      <c r="J142" s="355">
        <v>24000</v>
      </c>
      <c r="K142" s="327">
        <v>24000</v>
      </c>
      <c r="L142" s="327">
        <v>0</v>
      </c>
      <c r="N142" s="327">
        <v>6000</v>
      </c>
      <c r="O142" s="327">
        <v>6000</v>
      </c>
      <c r="P142" s="327">
        <v>6000</v>
      </c>
      <c r="Q142" s="327">
        <v>6000</v>
      </c>
      <c r="S142" s="327">
        <v>24000</v>
      </c>
    </row>
    <row r="143" spans="1:19">
      <c r="A143" s="238" t="s">
        <v>565</v>
      </c>
      <c r="B143" s="356">
        <v>67000</v>
      </c>
      <c r="C143" s="357" t="s">
        <v>615</v>
      </c>
      <c r="D143" s="352" t="s">
        <v>616</v>
      </c>
      <c r="E143" s="345" t="s">
        <v>182</v>
      </c>
      <c r="F143" s="210" t="s">
        <v>524</v>
      </c>
      <c r="G143" s="354"/>
      <c r="H143" s="278" t="s">
        <v>182</v>
      </c>
      <c r="I143" s="342" t="s">
        <v>365</v>
      </c>
      <c r="J143" s="355">
        <v>15632.82</v>
      </c>
      <c r="K143" s="327">
        <v>2453.9499999999998</v>
      </c>
      <c r="L143" s="327">
        <v>0</v>
      </c>
      <c r="N143" s="327">
        <v>3662.85</v>
      </c>
      <c r="O143" s="327">
        <v>3814.2</v>
      </c>
      <c r="P143" s="327">
        <v>3934.32</v>
      </c>
      <c r="Q143" s="327">
        <v>4221.45</v>
      </c>
      <c r="S143" s="327">
        <v>2453.9499999999998</v>
      </c>
    </row>
    <row r="144" spans="1:19">
      <c r="A144" s="238" t="s">
        <v>566</v>
      </c>
      <c r="B144" s="356">
        <v>68000</v>
      </c>
      <c r="C144" s="357" t="s">
        <v>303</v>
      </c>
      <c r="D144" s="352" t="s">
        <v>304</v>
      </c>
      <c r="E144" s="345" t="s">
        <v>182</v>
      </c>
      <c r="F144" s="210" t="s">
        <v>524</v>
      </c>
      <c r="G144" s="354"/>
      <c r="H144" s="278" t="s">
        <v>182</v>
      </c>
      <c r="I144" s="342" t="s">
        <v>365</v>
      </c>
      <c r="J144" s="355">
        <v>201772.72</v>
      </c>
      <c r="K144" s="327">
        <v>232991.96</v>
      </c>
      <c r="L144" s="327">
        <v>95734.82</v>
      </c>
      <c r="N144" s="327">
        <v>17478.060000000001</v>
      </c>
      <c r="O144" s="327">
        <v>87318.33</v>
      </c>
      <c r="P144" s="327">
        <v>38843.93</v>
      </c>
      <c r="Q144" s="327">
        <v>58132.4</v>
      </c>
      <c r="S144" s="327">
        <v>232991.96</v>
      </c>
    </row>
    <row r="145" spans="1:19">
      <c r="A145" s="238" t="s">
        <v>567</v>
      </c>
      <c r="B145" s="356">
        <v>68000</v>
      </c>
      <c r="C145" s="357" t="s">
        <v>305</v>
      </c>
      <c r="D145" s="352" t="s">
        <v>306</v>
      </c>
      <c r="E145" s="345" t="s">
        <v>182</v>
      </c>
      <c r="F145" s="210" t="s">
        <v>524</v>
      </c>
      <c r="G145" s="354"/>
      <c r="H145" s="278" t="s">
        <v>182</v>
      </c>
      <c r="I145" s="342" t="s">
        <v>365</v>
      </c>
      <c r="J145" s="355">
        <v>82749.94</v>
      </c>
      <c r="K145" s="327">
        <v>52797.09</v>
      </c>
      <c r="L145" s="327">
        <v>23501.13</v>
      </c>
      <c r="N145" s="327">
        <v>8366.6</v>
      </c>
      <c r="O145" s="327">
        <v>17228.3</v>
      </c>
      <c r="P145" s="327">
        <v>14731</v>
      </c>
      <c r="Q145" s="327">
        <v>42424.04</v>
      </c>
      <c r="S145" s="327">
        <v>52797.09</v>
      </c>
    </row>
    <row r="146" spans="1:19">
      <c r="A146" s="238" t="s">
        <v>568</v>
      </c>
      <c r="B146" s="356">
        <v>69000</v>
      </c>
      <c r="C146" s="357" t="s">
        <v>307</v>
      </c>
      <c r="D146" s="352" t="s">
        <v>308</v>
      </c>
      <c r="E146" s="345" t="s">
        <v>182</v>
      </c>
      <c r="F146" s="210" t="s">
        <v>524</v>
      </c>
      <c r="G146" s="354"/>
      <c r="H146" s="278" t="s">
        <v>182</v>
      </c>
      <c r="I146" s="342" t="s">
        <v>365</v>
      </c>
      <c r="J146" s="355">
        <v>118654.69</v>
      </c>
      <c r="K146" s="327">
        <v>118431.75</v>
      </c>
      <c r="L146" s="327">
        <v>123450.64</v>
      </c>
      <c r="N146" s="327">
        <v>27323.98</v>
      </c>
      <c r="O146" s="327">
        <v>29791.95</v>
      </c>
      <c r="P146" s="327">
        <v>32159.78</v>
      </c>
      <c r="Q146" s="327">
        <v>29378.98</v>
      </c>
      <c r="S146" s="327">
        <v>118431.75</v>
      </c>
    </row>
    <row r="147" spans="1:19">
      <c r="A147" s="238" t="s">
        <v>569</v>
      </c>
      <c r="B147" s="356">
        <v>69999</v>
      </c>
      <c r="C147" s="357" t="s">
        <v>309</v>
      </c>
      <c r="D147" s="352" t="s">
        <v>310</v>
      </c>
      <c r="E147" s="345" t="s">
        <v>182</v>
      </c>
      <c r="F147" s="210" t="s">
        <v>524</v>
      </c>
      <c r="G147" s="354"/>
      <c r="H147" s="278" t="s">
        <v>182</v>
      </c>
      <c r="I147" s="342" t="s">
        <v>365</v>
      </c>
      <c r="J147" s="355">
        <v>504272.94</v>
      </c>
      <c r="K147" s="327">
        <v>349975.5</v>
      </c>
      <c r="L147" s="327">
        <v>665344</v>
      </c>
      <c r="N147" s="327">
        <v>105388.55</v>
      </c>
      <c r="O147" s="327">
        <v>138746.98000000001</v>
      </c>
      <c r="P147" s="327">
        <v>161379.76</v>
      </c>
      <c r="Q147" s="327">
        <v>98757.65</v>
      </c>
      <c r="S147" s="327">
        <v>349975.5</v>
      </c>
    </row>
    <row r="148" spans="1:19">
      <c r="A148" s="238" t="s">
        <v>570</v>
      </c>
      <c r="B148" s="356">
        <v>69999</v>
      </c>
      <c r="C148" s="357" t="s">
        <v>311</v>
      </c>
      <c r="D148" s="352" t="s">
        <v>312</v>
      </c>
      <c r="E148" s="345" t="s">
        <v>182</v>
      </c>
      <c r="F148" s="210" t="s">
        <v>524</v>
      </c>
      <c r="G148" s="354"/>
      <c r="H148" s="278" t="s">
        <v>182</v>
      </c>
      <c r="I148" s="342" t="s">
        <v>365</v>
      </c>
      <c r="J148" s="355">
        <v>14045.71</v>
      </c>
      <c r="K148" s="327">
        <v>14856.49</v>
      </c>
      <c r="L148" s="327">
        <v>15275.56</v>
      </c>
      <c r="N148" s="327">
        <v>4236.08</v>
      </c>
      <c r="O148" s="327">
        <v>3226.79</v>
      </c>
      <c r="P148" s="327">
        <v>2367.09</v>
      </c>
      <c r="Q148" s="327">
        <v>4215.75</v>
      </c>
      <c r="S148" s="327">
        <v>14856.49</v>
      </c>
    </row>
    <row r="149" spans="1:19">
      <c r="A149" s="238" t="s">
        <v>571</v>
      </c>
      <c r="B149" s="356">
        <v>69999</v>
      </c>
      <c r="C149" s="357" t="s">
        <v>313</v>
      </c>
      <c r="D149" s="352" t="s">
        <v>314</v>
      </c>
      <c r="E149" s="345" t="s">
        <v>182</v>
      </c>
      <c r="F149" s="210" t="s">
        <v>524</v>
      </c>
      <c r="G149" s="354"/>
      <c r="H149" s="278" t="s">
        <v>182</v>
      </c>
      <c r="I149" s="342" t="s">
        <v>365</v>
      </c>
      <c r="J149" s="355">
        <v>95282.52</v>
      </c>
      <c r="K149" s="327">
        <v>87563.05</v>
      </c>
      <c r="L149" s="327">
        <v>148182.12</v>
      </c>
      <c r="N149" s="327">
        <v>23452.400000000001</v>
      </c>
      <c r="O149" s="327">
        <v>39423.79</v>
      </c>
      <c r="P149" s="327">
        <v>8753.67</v>
      </c>
      <c r="Q149" s="327">
        <v>23652.66</v>
      </c>
      <c r="S149" s="327">
        <v>87563.05</v>
      </c>
    </row>
    <row r="150" spans="1:19">
      <c r="A150" s="238" t="s">
        <v>572</v>
      </c>
      <c r="B150" s="356">
        <v>69999</v>
      </c>
      <c r="C150" s="357" t="s">
        <v>315</v>
      </c>
      <c r="D150" s="352" t="s">
        <v>316</v>
      </c>
      <c r="E150" s="345" t="s">
        <v>182</v>
      </c>
      <c r="F150" s="210" t="s">
        <v>524</v>
      </c>
      <c r="G150" s="354"/>
      <c r="H150" s="278" t="s">
        <v>182</v>
      </c>
      <c r="I150" s="342" t="s">
        <v>365</v>
      </c>
      <c r="J150" s="355">
        <v>0</v>
      </c>
      <c r="K150" s="327">
        <v>0</v>
      </c>
      <c r="L150" s="327">
        <v>0</v>
      </c>
      <c r="N150" s="327">
        <v>0</v>
      </c>
      <c r="O150" s="327">
        <v>0</v>
      </c>
      <c r="P150" s="327">
        <v>0</v>
      </c>
      <c r="Q150" s="327">
        <v>0</v>
      </c>
      <c r="S150" s="327">
        <v>0</v>
      </c>
    </row>
    <row r="151" spans="1:19">
      <c r="A151" s="238" t="s">
        <v>573</v>
      </c>
      <c r="B151" s="356">
        <v>69999</v>
      </c>
      <c r="C151" s="357" t="s">
        <v>317</v>
      </c>
      <c r="D151" s="352" t="s">
        <v>318</v>
      </c>
      <c r="E151" s="345" t="s">
        <v>182</v>
      </c>
      <c r="F151" s="210" t="s">
        <v>524</v>
      </c>
      <c r="G151" s="354"/>
      <c r="H151" s="278" t="s">
        <v>182</v>
      </c>
      <c r="I151" s="342" t="s">
        <v>365</v>
      </c>
      <c r="J151" s="355">
        <v>60222.01</v>
      </c>
      <c r="K151" s="327">
        <v>70399.100000000006</v>
      </c>
      <c r="L151" s="327">
        <v>67188.98</v>
      </c>
      <c r="N151" s="327">
        <v>9239.26</v>
      </c>
      <c r="O151" s="327">
        <v>1895</v>
      </c>
      <c r="P151" s="327">
        <v>2204.75</v>
      </c>
      <c r="Q151" s="327">
        <v>46883</v>
      </c>
      <c r="S151" s="327">
        <v>70399.100000000006</v>
      </c>
    </row>
    <row r="152" spans="1:19">
      <c r="A152" s="238" t="s">
        <v>574</v>
      </c>
      <c r="B152" s="356">
        <v>69999</v>
      </c>
      <c r="C152" s="357" t="s">
        <v>319</v>
      </c>
      <c r="D152" s="352" t="s">
        <v>320</v>
      </c>
      <c r="E152" s="345" t="s">
        <v>182</v>
      </c>
      <c r="F152" s="210" t="s">
        <v>524</v>
      </c>
      <c r="G152" s="354"/>
      <c r="H152" s="278" t="s">
        <v>182</v>
      </c>
      <c r="I152" s="342" t="s">
        <v>365</v>
      </c>
      <c r="J152" s="355">
        <v>566883.65</v>
      </c>
      <c r="K152" s="327">
        <v>571028.92000000004</v>
      </c>
      <c r="L152" s="327">
        <v>1006370.63</v>
      </c>
      <c r="N152" s="327">
        <v>132293.04999999999</v>
      </c>
      <c r="O152" s="327">
        <v>144291.81</v>
      </c>
      <c r="P152" s="327">
        <v>134463.74</v>
      </c>
      <c r="Q152" s="327">
        <v>155835.04999999999</v>
      </c>
      <c r="S152" s="327">
        <v>571028.92000000004</v>
      </c>
    </row>
    <row r="153" spans="1:19">
      <c r="A153" s="238" t="s">
        <v>575</v>
      </c>
      <c r="B153" s="356">
        <v>69999</v>
      </c>
      <c r="C153" s="357" t="s">
        <v>321</v>
      </c>
      <c r="D153" s="352" t="s">
        <v>220</v>
      </c>
      <c r="E153" s="345" t="s">
        <v>182</v>
      </c>
      <c r="F153" s="210" t="s">
        <v>524</v>
      </c>
      <c r="G153" s="354"/>
      <c r="H153" s="278" t="s">
        <v>182</v>
      </c>
      <c r="I153" s="342" t="s">
        <v>365</v>
      </c>
      <c r="J153" s="355">
        <v>0</v>
      </c>
      <c r="K153" s="327">
        <v>0</v>
      </c>
      <c r="L153" s="327">
        <v>0</v>
      </c>
      <c r="N153" s="327">
        <v>0</v>
      </c>
      <c r="O153" s="327">
        <v>0</v>
      </c>
      <c r="P153" s="327">
        <v>0</v>
      </c>
      <c r="Q153" s="327">
        <v>0</v>
      </c>
      <c r="S153" s="327">
        <v>0</v>
      </c>
    </row>
    <row r="154" spans="1:19">
      <c r="A154" s="238" t="s">
        <v>576</v>
      </c>
      <c r="B154" s="356">
        <v>69999</v>
      </c>
      <c r="C154" s="357" t="s">
        <v>322</v>
      </c>
      <c r="D154" s="352" t="s">
        <v>323</v>
      </c>
      <c r="E154" s="345" t="s">
        <v>182</v>
      </c>
      <c r="F154" s="210" t="s">
        <v>524</v>
      </c>
      <c r="G154" s="354"/>
      <c r="H154" s="278" t="s">
        <v>182</v>
      </c>
      <c r="I154" s="342" t="s">
        <v>365</v>
      </c>
      <c r="J154" s="355">
        <v>0</v>
      </c>
      <c r="K154" s="327">
        <v>0</v>
      </c>
      <c r="L154" s="327">
        <v>11.51</v>
      </c>
      <c r="N154" s="327">
        <v>0</v>
      </c>
      <c r="O154" s="327">
        <v>0</v>
      </c>
      <c r="P154" s="327">
        <v>0</v>
      </c>
      <c r="Q154" s="327">
        <v>0</v>
      </c>
      <c r="S154" s="327">
        <v>0</v>
      </c>
    </row>
    <row r="155" spans="1:19">
      <c r="A155" s="238" t="s">
        <v>617</v>
      </c>
      <c r="B155" s="356">
        <v>69999</v>
      </c>
      <c r="C155" s="357" t="s">
        <v>324</v>
      </c>
      <c r="D155" s="352" t="s">
        <v>325</v>
      </c>
      <c r="E155" s="345" t="s">
        <v>182</v>
      </c>
      <c r="F155" s="210" t="s">
        <v>524</v>
      </c>
      <c r="G155" s="354"/>
      <c r="H155" s="278" t="s">
        <v>182</v>
      </c>
      <c r="I155" s="342" t="s">
        <v>365</v>
      </c>
      <c r="J155" s="355">
        <v>50822.66</v>
      </c>
      <c r="K155" s="327">
        <v>19097.009999999998</v>
      </c>
      <c r="L155" s="327">
        <v>-205902.2</v>
      </c>
      <c r="N155" s="327">
        <v>-9621.92</v>
      </c>
      <c r="O155" s="327">
        <v>16895.04</v>
      </c>
      <c r="P155" s="327">
        <v>7191.05</v>
      </c>
      <c r="Q155" s="327">
        <v>36358.49</v>
      </c>
      <c r="S155" s="327">
        <v>19097.009999999998</v>
      </c>
    </row>
    <row r="156" spans="1:19" s="209" customFormat="1">
      <c r="A156" s="373" t="s">
        <v>577</v>
      </c>
      <c r="B156" s="374">
        <v>69999</v>
      </c>
      <c r="C156" s="375" t="s">
        <v>618</v>
      </c>
      <c r="D156" s="352" t="s">
        <v>619</v>
      </c>
      <c r="E156" s="376" t="s">
        <v>182</v>
      </c>
      <c r="F156" s="351" t="s">
        <v>524</v>
      </c>
      <c r="G156" s="354"/>
      <c r="H156" s="377" t="s">
        <v>182</v>
      </c>
      <c r="I156" s="378" t="s">
        <v>365</v>
      </c>
      <c r="J156" s="355">
        <v>-5423.93</v>
      </c>
      <c r="K156" s="379">
        <v>-56159.53</v>
      </c>
      <c r="L156" s="379">
        <v>0</v>
      </c>
      <c r="M156" s="350"/>
      <c r="N156" s="379">
        <v>269.32</v>
      </c>
      <c r="O156" s="379">
        <v>7934.92</v>
      </c>
      <c r="P156" s="379">
        <v>27872.94</v>
      </c>
      <c r="Q156" s="379">
        <v>-41501.11</v>
      </c>
      <c r="R156" s="350"/>
      <c r="S156" s="379">
        <v>-56159.53</v>
      </c>
    </row>
    <row r="157" spans="1:19">
      <c r="A157" s="238" t="s">
        <v>578</v>
      </c>
      <c r="B157" s="356">
        <v>69999</v>
      </c>
      <c r="C157" s="357" t="s">
        <v>326</v>
      </c>
      <c r="D157" s="352" t="s">
        <v>327</v>
      </c>
      <c r="E157" s="345" t="s">
        <v>182</v>
      </c>
      <c r="F157" s="210" t="s">
        <v>524</v>
      </c>
      <c r="G157" s="354"/>
      <c r="H157" s="278" t="s">
        <v>182</v>
      </c>
      <c r="I157" s="342" t="s">
        <v>365</v>
      </c>
      <c r="J157" s="355">
        <v>-5665000</v>
      </c>
      <c r="K157" s="327">
        <v>-4249000</v>
      </c>
      <c r="L157" s="327">
        <v>-4091000</v>
      </c>
      <c r="N157" s="327">
        <v>-1309000</v>
      </c>
      <c r="O157" s="327">
        <v>-1268000</v>
      </c>
      <c r="P157" s="327">
        <v>-1619000</v>
      </c>
      <c r="Q157" s="327">
        <v>-1469000</v>
      </c>
      <c r="S157" s="327">
        <v>-4249000</v>
      </c>
    </row>
    <row r="158" spans="1:19">
      <c r="A158" s="238" t="s">
        <v>579</v>
      </c>
      <c r="B158" s="356">
        <v>70000</v>
      </c>
      <c r="C158" s="357" t="s">
        <v>328</v>
      </c>
      <c r="D158" s="352" t="s">
        <v>329</v>
      </c>
      <c r="E158" s="345" t="s">
        <v>182</v>
      </c>
      <c r="F158" s="210" t="s">
        <v>369</v>
      </c>
      <c r="G158" s="354"/>
      <c r="H158" s="278" t="s">
        <v>182</v>
      </c>
      <c r="I158" s="342" t="s">
        <v>369</v>
      </c>
      <c r="J158" s="355">
        <v>29364.33</v>
      </c>
      <c r="K158" s="327">
        <v>11632.84</v>
      </c>
      <c r="L158" s="327">
        <v>1379.76</v>
      </c>
      <c r="N158" s="327">
        <v>7305.54</v>
      </c>
      <c r="O158" s="327">
        <v>7352.91</v>
      </c>
      <c r="P158" s="327">
        <v>7352.94</v>
      </c>
      <c r="Q158" s="327">
        <v>7352.94</v>
      </c>
      <c r="S158" s="327">
        <v>11632.84</v>
      </c>
    </row>
    <row r="159" spans="1:19">
      <c r="A159" s="238" t="s">
        <v>580</v>
      </c>
      <c r="B159" s="356">
        <v>70000</v>
      </c>
      <c r="C159" s="357" t="s">
        <v>330</v>
      </c>
      <c r="D159" s="352" t="s">
        <v>331</v>
      </c>
      <c r="E159" s="345" t="s">
        <v>182</v>
      </c>
      <c r="F159" s="210" t="s">
        <v>369</v>
      </c>
      <c r="G159" s="354"/>
      <c r="H159" s="278" t="s">
        <v>182</v>
      </c>
      <c r="I159" s="342" t="s">
        <v>369</v>
      </c>
      <c r="J159" s="355">
        <v>14796.22</v>
      </c>
      <c r="K159" s="327">
        <v>13099.96</v>
      </c>
      <c r="L159" s="327">
        <v>12410.36</v>
      </c>
      <c r="N159" s="327">
        <v>3704.11</v>
      </c>
      <c r="O159" s="327">
        <v>5834.78</v>
      </c>
      <c r="P159" s="327">
        <v>2925.14</v>
      </c>
      <c r="Q159" s="327">
        <v>2332.19</v>
      </c>
      <c r="S159" s="327">
        <v>13099.96</v>
      </c>
    </row>
    <row r="160" spans="1:19">
      <c r="A160" s="238" t="s">
        <v>581</v>
      </c>
      <c r="B160" s="356">
        <v>70000</v>
      </c>
      <c r="C160" s="357" t="s">
        <v>332</v>
      </c>
      <c r="D160" s="352" t="s">
        <v>333</v>
      </c>
      <c r="E160" s="345" t="s">
        <v>182</v>
      </c>
      <c r="F160" s="210" t="s">
        <v>369</v>
      </c>
      <c r="G160" s="354"/>
      <c r="H160" s="278" t="s">
        <v>182</v>
      </c>
      <c r="I160" s="342" t="s">
        <v>369</v>
      </c>
      <c r="J160" s="355">
        <v>0</v>
      </c>
      <c r="K160" s="327">
        <v>0</v>
      </c>
      <c r="L160" s="327">
        <v>0</v>
      </c>
      <c r="N160" s="327">
        <v>0</v>
      </c>
      <c r="O160" s="327">
        <v>0</v>
      </c>
      <c r="P160" s="327">
        <v>0</v>
      </c>
      <c r="Q160" s="327">
        <v>0</v>
      </c>
      <c r="S160" s="327">
        <v>0</v>
      </c>
    </row>
    <row r="161" spans="1:19">
      <c r="A161" s="238" t="s">
        <v>582</v>
      </c>
      <c r="B161" s="356">
        <v>70000</v>
      </c>
      <c r="C161" s="357" t="s">
        <v>334</v>
      </c>
      <c r="D161" s="352" t="s">
        <v>335</v>
      </c>
      <c r="E161" s="345" t="s">
        <v>182</v>
      </c>
      <c r="F161" s="210" t="s">
        <v>369</v>
      </c>
      <c r="G161" s="354"/>
      <c r="H161" s="278" t="s">
        <v>182</v>
      </c>
      <c r="I161" s="342" t="s">
        <v>369</v>
      </c>
      <c r="J161" s="355">
        <v>0</v>
      </c>
      <c r="K161" s="327">
        <v>0</v>
      </c>
      <c r="L161" s="327">
        <v>0</v>
      </c>
      <c r="N161" s="327">
        <v>0</v>
      </c>
      <c r="O161" s="327">
        <v>0</v>
      </c>
      <c r="P161" s="327">
        <v>0</v>
      </c>
      <c r="Q161" s="327">
        <v>0</v>
      </c>
      <c r="S161" s="327">
        <v>0</v>
      </c>
    </row>
    <row r="162" spans="1:19" s="315" customFormat="1">
      <c r="A162" s="312" t="s">
        <v>584</v>
      </c>
      <c r="B162" s="358">
        <v>90000</v>
      </c>
      <c r="C162" s="359" t="s">
        <v>336</v>
      </c>
      <c r="D162" s="360" t="s">
        <v>337</v>
      </c>
      <c r="E162" s="361" t="s">
        <v>182</v>
      </c>
      <c r="F162" s="313" t="s">
        <v>583</v>
      </c>
      <c r="G162" s="362"/>
      <c r="H162" s="314" t="s">
        <v>182</v>
      </c>
      <c r="I162" s="363" t="s">
        <v>368</v>
      </c>
      <c r="J162" s="364">
        <v>118299.11</v>
      </c>
      <c r="K162" s="365">
        <v>139225.76999999999</v>
      </c>
      <c r="L162" s="365">
        <v>168496.73</v>
      </c>
      <c r="M162" s="366"/>
      <c r="N162" s="365">
        <v>34862.120000000003</v>
      </c>
      <c r="O162" s="365">
        <v>31537.31</v>
      </c>
      <c r="P162" s="365">
        <v>28053.13</v>
      </c>
      <c r="Q162" s="365">
        <v>23846.55</v>
      </c>
      <c r="R162" s="366"/>
      <c r="S162" s="365">
        <v>139225.76999999999</v>
      </c>
    </row>
    <row r="163" spans="1:19" s="315" customFormat="1">
      <c r="A163" s="312" t="s">
        <v>585</v>
      </c>
      <c r="B163" s="358">
        <v>90000</v>
      </c>
      <c r="C163" s="359" t="s">
        <v>338</v>
      </c>
      <c r="D163" s="360" t="s">
        <v>339</v>
      </c>
      <c r="E163" s="361" t="s">
        <v>182</v>
      </c>
      <c r="F163" s="313" t="s">
        <v>583</v>
      </c>
      <c r="G163" s="362"/>
      <c r="H163" s="314" t="s">
        <v>182</v>
      </c>
      <c r="I163" s="363" t="s">
        <v>366</v>
      </c>
      <c r="J163" s="364">
        <v>-998771.14</v>
      </c>
      <c r="K163" s="365">
        <v>-987595.52</v>
      </c>
      <c r="L163" s="365">
        <v>-1027700.56</v>
      </c>
      <c r="M163" s="366"/>
      <c r="N163" s="365">
        <v>-276153.46000000002</v>
      </c>
      <c r="O163" s="365">
        <v>-224744.63</v>
      </c>
      <c r="P163" s="365">
        <v>-265106.98</v>
      </c>
      <c r="Q163" s="365">
        <v>-232766.07</v>
      </c>
      <c r="R163" s="366"/>
      <c r="S163" s="365">
        <v>-987595.52</v>
      </c>
    </row>
    <row r="164" spans="1:19" s="315" customFormat="1">
      <c r="A164" s="312" t="s">
        <v>586</v>
      </c>
      <c r="B164" s="358">
        <v>90000</v>
      </c>
      <c r="C164" s="359" t="s">
        <v>340</v>
      </c>
      <c r="D164" s="360" t="s">
        <v>341</v>
      </c>
      <c r="E164" s="361" t="s">
        <v>182</v>
      </c>
      <c r="F164" s="313" t="s">
        <v>583</v>
      </c>
      <c r="G164" s="362"/>
      <c r="H164" s="314" t="s">
        <v>182</v>
      </c>
      <c r="I164" s="363" t="s">
        <v>366</v>
      </c>
      <c r="J164" s="364">
        <v>225513.51</v>
      </c>
      <c r="K164" s="365">
        <v>253496.25</v>
      </c>
      <c r="L164" s="365">
        <v>261363.77</v>
      </c>
      <c r="M164" s="366"/>
      <c r="N164" s="365">
        <v>59271.95</v>
      </c>
      <c r="O164" s="365">
        <v>52745.17</v>
      </c>
      <c r="P164" s="365">
        <v>58413.81</v>
      </c>
      <c r="Q164" s="365">
        <v>55082.58</v>
      </c>
      <c r="R164" s="366"/>
      <c r="S164" s="365">
        <v>253496.25</v>
      </c>
    </row>
    <row r="165" spans="1:19" s="315" customFormat="1">
      <c r="A165" s="312" t="s">
        <v>587</v>
      </c>
      <c r="B165" s="358">
        <v>90000</v>
      </c>
      <c r="C165" s="359" t="s">
        <v>342</v>
      </c>
      <c r="D165" s="360" t="s">
        <v>343</v>
      </c>
      <c r="E165" s="361" t="s">
        <v>182</v>
      </c>
      <c r="F165" s="313" t="s">
        <v>583</v>
      </c>
      <c r="G165" s="362"/>
      <c r="H165" s="314" t="s">
        <v>182</v>
      </c>
      <c r="I165" s="363" t="s">
        <v>366</v>
      </c>
      <c r="J165" s="364">
        <v>4366.55</v>
      </c>
      <c r="K165" s="365">
        <v>-1404.77</v>
      </c>
      <c r="L165" s="365">
        <v>41828.54</v>
      </c>
      <c r="M165" s="366"/>
      <c r="N165" s="365">
        <v>-195.95</v>
      </c>
      <c r="O165" s="365">
        <v>-400.45</v>
      </c>
      <c r="P165" s="365">
        <v>1115.8900000000001</v>
      </c>
      <c r="Q165" s="365">
        <v>3847.06</v>
      </c>
      <c r="R165" s="366"/>
      <c r="S165" s="365">
        <v>-1404.77</v>
      </c>
    </row>
    <row r="166" spans="1:19" s="315" customFormat="1">
      <c r="A166" s="312" t="s">
        <v>588</v>
      </c>
      <c r="B166" s="358">
        <v>90000</v>
      </c>
      <c r="C166" s="359" t="s">
        <v>344</v>
      </c>
      <c r="D166" s="360" t="s">
        <v>345</v>
      </c>
      <c r="E166" s="361" t="s">
        <v>182</v>
      </c>
      <c r="F166" s="313" t="s">
        <v>583</v>
      </c>
      <c r="G166" s="362"/>
      <c r="H166" s="314" t="s">
        <v>182</v>
      </c>
      <c r="I166" s="363" t="s">
        <v>366</v>
      </c>
      <c r="J166" s="364">
        <v>40094.230000000003</v>
      </c>
      <c r="K166" s="365">
        <v>8184.3</v>
      </c>
      <c r="L166" s="365">
        <v>13871.65</v>
      </c>
      <c r="M166" s="366"/>
      <c r="N166" s="365">
        <v>26128.89</v>
      </c>
      <c r="O166" s="365">
        <v>-20979.31</v>
      </c>
      <c r="P166" s="365">
        <v>29642.85</v>
      </c>
      <c r="Q166" s="365">
        <v>5301.8</v>
      </c>
      <c r="R166" s="366"/>
      <c r="S166" s="365">
        <v>8184.3</v>
      </c>
    </row>
    <row r="167" spans="1:19" s="315" customFormat="1">
      <c r="A167" s="312" t="s">
        <v>589</v>
      </c>
      <c r="B167" s="358">
        <v>90000</v>
      </c>
      <c r="C167" s="359" t="s">
        <v>346</v>
      </c>
      <c r="D167" s="360" t="s">
        <v>347</v>
      </c>
      <c r="E167" s="361" t="s">
        <v>182</v>
      </c>
      <c r="F167" s="313" t="s">
        <v>583</v>
      </c>
      <c r="G167" s="362"/>
      <c r="H167" s="314" t="s">
        <v>182</v>
      </c>
      <c r="I167" s="363" t="s">
        <v>367</v>
      </c>
      <c r="J167" s="364">
        <v>4994.1000000000004</v>
      </c>
      <c r="K167" s="365">
        <v>3533.28</v>
      </c>
      <c r="L167" s="365">
        <v>-5800.81</v>
      </c>
      <c r="M167" s="366"/>
      <c r="N167" s="365">
        <v>0</v>
      </c>
      <c r="O167" s="365">
        <v>937.18</v>
      </c>
      <c r="P167" s="365">
        <v>-161.51</v>
      </c>
      <c r="Q167" s="365">
        <v>4218.43</v>
      </c>
      <c r="R167" s="366"/>
      <c r="S167" s="365">
        <v>3533.28</v>
      </c>
    </row>
    <row r="168" spans="1:19">
      <c r="A168" s="238" t="s">
        <v>590</v>
      </c>
      <c r="B168" s="356">
        <v>90200</v>
      </c>
      <c r="C168" s="357"/>
      <c r="D168" s="352" t="s">
        <v>348</v>
      </c>
      <c r="E168" s="345" t="s">
        <v>182</v>
      </c>
      <c r="F168" s="210" t="s">
        <v>583</v>
      </c>
      <c r="G168" s="354"/>
      <c r="H168" s="278" t="s">
        <v>182</v>
      </c>
      <c r="I168" s="342" t="s">
        <v>367</v>
      </c>
      <c r="J168" s="367">
        <v>0</v>
      </c>
      <c r="K168" s="327">
        <v>8051.35</v>
      </c>
      <c r="L168" s="327">
        <v>0</v>
      </c>
      <c r="N168" s="327">
        <v>0</v>
      </c>
      <c r="O168" s="327">
        <v>0</v>
      </c>
      <c r="P168" s="327">
        <v>0</v>
      </c>
      <c r="Q168" s="327">
        <v>0</v>
      </c>
      <c r="S168" s="327">
        <v>8051.35</v>
      </c>
    </row>
    <row r="169" spans="1:19" s="408" customFormat="1">
      <c r="A169" s="396" t="s">
        <v>591</v>
      </c>
      <c r="B169" s="397">
        <v>90400</v>
      </c>
      <c r="C169" s="398"/>
      <c r="D169" s="399" t="s">
        <v>349</v>
      </c>
      <c r="E169" s="400" t="s">
        <v>182</v>
      </c>
      <c r="F169" s="401" t="s">
        <v>349</v>
      </c>
      <c r="G169" s="402"/>
      <c r="H169" s="403" t="s">
        <v>182</v>
      </c>
      <c r="I169" s="404" t="s">
        <v>349</v>
      </c>
      <c r="J169" s="405">
        <v>-134082</v>
      </c>
      <c r="K169" s="406">
        <v>-148038</v>
      </c>
      <c r="L169" s="406">
        <v>-163356</v>
      </c>
      <c r="M169" s="407"/>
      <c r="N169" s="406">
        <v>-35742</v>
      </c>
      <c r="O169" s="406">
        <v>-32658</v>
      </c>
      <c r="P169" s="406">
        <v>-33750</v>
      </c>
      <c r="Q169" s="406">
        <v>-31932</v>
      </c>
      <c r="R169" s="407"/>
      <c r="S169" s="406">
        <v>-148038</v>
      </c>
    </row>
    <row r="170" spans="1:19" s="197" customFormat="1">
      <c r="A170" s="241"/>
      <c r="B170" s="356">
        <v>90300</v>
      </c>
      <c r="C170" s="357"/>
      <c r="D170" s="352" t="s">
        <v>323</v>
      </c>
      <c r="E170" s="345" t="s">
        <v>182</v>
      </c>
      <c r="F170" s="210" t="s">
        <v>323</v>
      </c>
      <c r="G170" s="354"/>
      <c r="H170" s="278" t="s">
        <v>182</v>
      </c>
      <c r="I170" s="342" t="s">
        <v>323</v>
      </c>
      <c r="J170" s="354">
        <v>27834.46</v>
      </c>
      <c r="K170" s="327">
        <v>55781.52</v>
      </c>
      <c r="L170" s="327">
        <v>43156.34</v>
      </c>
      <c r="M170" s="191"/>
      <c r="N170" s="327">
        <v>10238.5</v>
      </c>
      <c r="O170" s="327">
        <v>11281.96</v>
      </c>
      <c r="P170" s="327">
        <v>4034</v>
      </c>
      <c r="Q170" s="327">
        <v>2280</v>
      </c>
      <c r="R170" s="191"/>
      <c r="S170" s="327">
        <v>55781.52</v>
      </c>
    </row>
    <row r="171" spans="1:19" ht="15.75" thickBot="1">
      <c r="A171" s="238"/>
      <c r="B171" s="368"/>
      <c r="C171" s="368"/>
      <c r="D171" s="368" t="s">
        <v>592</v>
      </c>
      <c r="E171" s="369"/>
      <c r="F171" s="369"/>
      <c r="G171" s="369"/>
      <c r="H171" s="369"/>
      <c r="I171" s="369"/>
      <c r="J171" s="370">
        <v>-3.9217411540448666E-9</v>
      </c>
      <c r="M171" s="294"/>
      <c r="N171" s="371"/>
      <c r="O171" s="371"/>
      <c r="P171" s="371"/>
      <c r="Q171" s="371"/>
      <c r="R171" s="294"/>
      <c r="S171" s="371"/>
    </row>
    <row r="172" spans="1:19">
      <c r="A172" s="238"/>
      <c r="B172" s="372"/>
      <c r="C172" s="372"/>
      <c r="D172" s="372"/>
      <c r="E172" s="357"/>
      <c r="F172" s="357"/>
      <c r="G172" s="357"/>
      <c r="H172" s="357"/>
      <c r="I172" s="357"/>
      <c r="N172" s="327"/>
      <c r="O172" s="327"/>
      <c r="P172" s="327"/>
      <c r="Q172" s="327"/>
      <c r="S172" s="327"/>
    </row>
    <row r="173" spans="1:19">
      <c r="B173" s="372"/>
      <c r="C173" s="372"/>
      <c r="D173" s="372"/>
      <c r="E173" s="357"/>
      <c r="F173" s="357"/>
      <c r="G173" s="357"/>
      <c r="H173" s="357"/>
      <c r="I173" s="210" t="s">
        <v>648</v>
      </c>
      <c r="N173" s="327"/>
      <c r="O173" s="327"/>
      <c r="P173" s="327"/>
      <c r="Q173" s="327"/>
    </row>
    <row r="174" spans="1:19" ht="20.25">
      <c r="I174" s="191"/>
      <c r="N174" s="327"/>
      <c r="O174" s="327"/>
      <c r="P174" s="327"/>
      <c r="Q174" s="395">
        <f>Q163+Q164+Q165</f>
        <v>-173836.43</v>
      </c>
    </row>
    <row r="175" spans="1:19" ht="20.25">
      <c r="I175" s="191"/>
      <c r="N175" s="327"/>
      <c r="O175" s="327"/>
      <c r="P175" s="327"/>
      <c r="Q175" s="395">
        <f>Q167</f>
        <v>4218.43</v>
      </c>
    </row>
    <row r="176" spans="1:19" ht="20.25">
      <c r="N176" s="327"/>
      <c r="O176" s="327"/>
      <c r="P176" s="327"/>
      <c r="Q176" s="395">
        <f>Q166</f>
        <v>5301.8</v>
      </c>
    </row>
    <row r="177" spans="2:17" s="198" customFormat="1" ht="20.25">
      <c r="B177" s="191" t="s">
        <v>593</v>
      </c>
      <c r="C177" s="191"/>
      <c r="D177" s="191"/>
      <c r="E177" s="210"/>
      <c r="F177" s="210"/>
      <c r="G177" s="210"/>
      <c r="H177" s="210"/>
      <c r="I177" s="210"/>
      <c r="J177" s="327"/>
      <c r="K177" s="327"/>
      <c r="L177" s="327"/>
      <c r="M177" s="191"/>
      <c r="N177" s="327"/>
      <c r="O177" s="327"/>
      <c r="P177" s="327"/>
      <c r="Q177" s="395">
        <f>Q174+Q175+Q176</f>
        <v>-164316.20000000001</v>
      </c>
    </row>
    <row r="178" spans="2:17" s="198" customFormat="1">
      <c r="B178" s="191" t="s">
        <v>360</v>
      </c>
      <c r="C178" s="191"/>
      <c r="D178" s="191"/>
      <c r="E178" s="210"/>
      <c r="F178" s="210"/>
      <c r="G178" s="210"/>
      <c r="H178" s="210"/>
      <c r="I178" s="210"/>
      <c r="J178" s="327"/>
      <c r="K178" s="327"/>
      <c r="L178" s="327"/>
      <c r="M178" s="191"/>
      <c r="N178" s="327"/>
      <c r="O178" s="327"/>
      <c r="P178" s="327"/>
      <c r="Q178" s="327"/>
    </row>
    <row r="179" spans="2:17" s="198" customFormat="1">
      <c r="B179" s="191">
        <v>1</v>
      </c>
      <c r="C179" s="191" t="s">
        <v>106</v>
      </c>
      <c r="D179" s="191"/>
      <c r="E179" s="210"/>
      <c r="F179" s="210"/>
      <c r="G179" s="210"/>
      <c r="H179" s="210"/>
      <c r="I179" s="210"/>
      <c r="J179" s="327"/>
      <c r="K179" s="327"/>
      <c r="L179" s="327"/>
      <c r="M179" s="191"/>
      <c r="N179" s="327"/>
      <c r="O179" s="327"/>
      <c r="P179" s="327"/>
      <c r="Q179" s="327"/>
    </row>
    <row r="180" spans="2:17" s="198" customFormat="1">
      <c r="B180" s="191">
        <v>2</v>
      </c>
      <c r="C180" s="191" t="s">
        <v>107</v>
      </c>
      <c r="D180" s="191"/>
      <c r="E180" s="210"/>
      <c r="F180" s="210"/>
      <c r="G180" s="210"/>
      <c r="H180" s="210"/>
      <c r="I180" s="210"/>
      <c r="J180" s="327"/>
      <c r="K180" s="327"/>
      <c r="L180" s="327"/>
      <c r="M180" s="191"/>
      <c r="N180" s="327"/>
      <c r="O180" s="327"/>
      <c r="P180" s="327"/>
      <c r="Q180" s="327"/>
    </row>
    <row r="181" spans="2:17" s="198" customFormat="1">
      <c r="B181" s="191">
        <v>3</v>
      </c>
      <c r="C181" s="191" t="s">
        <v>68</v>
      </c>
      <c r="D181" s="191"/>
      <c r="E181" s="210"/>
      <c r="F181" s="210"/>
      <c r="G181" s="210"/>
      <c r="H181" s="210"/>
      <c r="I181" s="210"/>
      <c r="J181" s="327"/>
      <c r="K181" s="327"/>
      <c r="L181" s="327"/>
      <c r="M181" s="191"/>
      <c r="N181" s="327"/>
      <c r="O181" s="327"/>
      <c r="P181" s="327"/>
      <c r="Q181" s="327"/>
    </row>
    <row r="182" spans="2:17" s="198" customFormat="1">
      <c r="B182" s="191">
        <v>4</v>
      </c>
      <c r="C182" s="191" t="s">
        <v>353</v>
      </c>
      <c r="D182" s="191"/>
      <c r="E182" s="210"/>
      <c r="F182" s="210"/>
      <c r="G182" s="210"/>
      <c r="H182" s="210"/>
      <c r="I182" s="210"/>
      <c r="J182" s="327"/>
      <c r="K182" s="327"/>
      <c r="L182" s="327"/>
      <c r="M182" s="191"/>
      <c r="N182" s="327"/>
      <c r="O182" s="327"/>
      <c r="P182" s="327"/>
      <c r="Q182" s="327"/>
    </row>
    <row r="183" spans="2:17" s="198" customFormat="1">
      <c r="B183" s="191">
        <v>5</v>
      </c>
      <c r="C183" s="191" t="s">
        <v>354</v>
      </c>
      <c r="D183" s="191"/>
      <c r="E183" s="210"/>
      <c r="F183" s="210"/>
      <c r="G183" s="210"/>
      <c r="H183" s="210"/>
      <c r="I183" s="210"/>
      <c r="J183" s="327"/>
      <c r="K183" s="327"/>
      <c r="L183" s="327"/>
      <c r="M183" s="191"/>
      <c r="N183" s="327"/>
      <c r="O183" s="327"/>
      <c r="P183" s="327"/>
      <c r="Q183" s="327"/>
    </row>
    <row r="184" spans="2:17" s="198" customFormat="1">
      <c r="B184" s="191">
        <v>6</v>
      </c>
      <c r="C184" s="191" t="s">
        <v>355</v>
      </c>
      <c r="D184" s="191"/>
      <c r="E184" s="210"/>
      <c r="F184" s="210"/>
      <c r="G184" s="210"/>
      <c r="H184" s="210"/>
      <c r="I184" s="210"/>
      <c r="J184" s="327"/>
      <c r="K184" s="327"/>
      <c r="L184" s="327"/>
      <c r="M184" s="191"/>
      <c r="N184" s="327"/>
      <c r="O184" s="327"/>
      <c r="P184" s="327"/>
      <c r="Q184" s="327"/>
    </row>
    <row r="185" spans="2:17" s="198" customFormat="1">
      <c r="B185" s="191">
        <v>7</v>
      </c>
      <c r="C185" s="191" t="s">
        <v>357</v>
      </c>
      <c r="D185" s="191"/>
      <c r="E185" s="210"/>
      <c r="F185" s="210"/>
      <c r="G185" s="210"/>
      <c r="H185" s="210"/>
      <c r="I185" s="210"/>
      <c r="J185" s="327"/>
      <c r="K185" s="327"/>
      <c r="L185" s="327"/>
      <c r="M185" s="191"/>
      <c r="N185" s="327"/>
      <c r="O185" s="327"/>
      <c r="P185" s="327"/>
      <c r="Q185" s="327"/>
    </row>
    <row r="186" spans="2:17" s="198" customFormat="1">
      <c r="B186" s="191">
        <v>8</v>
      </c>
      <c r="C186" s="191" t="s">
        <v>358</v>
      </c>
      <c r="D186" s="191"/>
      <c r="E186" s="210"/>
      <c r="F186" s="210"/>
      <c r="G186" s="210"/>
      <c r="H186" s="210"/>
      <c r="I186" s="210"/>
      <c r="J186" s="327"/>
      <c r="K186" s="327"/>
      <c r="L186" s="327"/>
      <c r="M186" s="191"/>
      <c r="N186" s="327"/>
      <c r="O186" s="327"/>
      <c r="P186" s="327"/>
      <c r="Q186" s="327"/>
    </row>
    <row r="187" spans="2:17" s="198" customFormat="1">
      <c r="B187" s="191">
        <v>9</v>
      </c>
      <c r="C187" s="191" t="s">
        <v>359</v>
      </c>
      <c r="D187" s="191"/>
      <c r="E187" s="210"/>
      <c r="F187" s="210"/>
      <c r="G187" s="210"/>
      <c r="H187" s="210"/>
      <c r="I187" s="210"/>
      <c r="J187" s="327"/>
      <c r="K187" s="327"/>
      <c r="L187" s="327"/>
      <c r="M187" s="191"/>
      <c r="N187" s="327"/>
      <c r="O187" s="327"/>
      <c r="P187" s="327"/>
      <c r="Q187" s="327"/>
    </row>
    <row r="188" spans="2:17" s="198" customFormat="1">
      <c r="B188" s="191">
        <v>10</v>
      </c>
      <c r="C188" s="191" t="s">
        <v>594</v>
      </c>
      <c r="D188" s="191"/>
      <c r="E188" s="210"/>
      <c r="F188" s="210"/>
      <c r="G188" s="210"/>
      <c r="H188" s="210"/>
      <c r="I188" s="210"/>
      <c r="J188" s="327"/>
      <c r="K188" s="327"/>
      <c r="L188" s="327"/>
      <c r="M188" s="191"/>
      <c r="N188" s="327"/>
      <c r="O188" s="327"/>
      <c r="P188" s="327"/>
      <c r="Q188" s="327"/>
    </row>
    <row r="189" spans="2:17" s="198" customFormat="1">
      <c r="B189" s="191">
        <v>11</v>
      </c>
      <c r="C189" s="191" t="s">
        <v>595</v>
      </c>
      <c r="D189" s="191"/>
      <c r="E189" s="210"/>
      <c r="F189" s="210"/>
      <c r="G189" s="210"/>
      <c r="H189" s="210"/>
      <c r="I189" s="210"/>
      <c r="J189" s="327"/>
      <c r="K189" s="327"/>
      <c r="L189" s="327"/>
      <c r="M189" s="191"/>
      <c r="N189" s="327"/>
      <c r="O189" s="327"/>
      <c r="P189" s="327"/>
      <c r="Q189" s="327"/>
    </row>
    <row r="190" spans="2:17" s="198" customFormat="1">
      <c r="B190" s="191">
        <v>12</v>
      </c>
      <c r="C190" s="191" t="s">
        <v>404</v>
      </c>
      <c r="D190" s="191"/>
      <c r="E190" s="210"/>
      <c r="F190" s="210"/>
      <c r="G190" s="210"/>
      <c r="H190" s="210"/>
      <c r="I190" s="210"/>
      <c r="J190" s="327"/>
      <c r="K190" s="327"/>
      <c r="L190" s="327"/>
      <c r="M190" s="191"/>
      <c r="N190" s="327"/>
      <c r="O190" s="327"/>
      <c r="P190" s="327"/>
      <c r="Q190" s="327"/>
    </row>
    <row r="191" spans="2:17" s="198" customFormat="1">
      <c r="B191" s="191"/>
      <c r="C191" s="191"/>
      <c r="D191" s="191"/>
      <c r="E191" s="210"/>
      <c r="F191" s="210"/>
      <c r="G191" s="210"/>
      <c r="H191" s="210"/>
      <c r="I191" s="210"/>
      <c r="J191" s="327"/>
      <c r="K191" s="327"/>
      <c r="L191" s="327"/>
      <c r="M191" s="191"/>
      <c r="N191" s="327"/>
      <c r="O191" s="327"/>
      <c r="P191" s="327"/>
      <c r="Q191" s="327"/>
    </row>
    <row r="192" spans="2:17" s="198" customFormat="1">
      <c r="B192" s="191"/>
      <c r="C192" s="191"/>
      <c r="D192" s="191"/>
      <c r="E192" s="210"/>
      <c r="F192" s="210"/>
      <c r="G192" s="210"/>
      <c r="H192" s="210"/>
      <c r="I192" s="210"/>
      <c r="J192" s="327"/>
      <c r="K192" s="327"/>
      <c r="L192" s="327"/>
      <c r="M192" s="191"/>
      <c r="N192" s="327"/>
      <c r="O192" s="327"/>
      <c r="P192" s="327"/>
      <c r="Q192" s="327"/>
    </row>
    <row r="193" spans="5:17" s="198" customFormat="1">
      <c r="E193" s="191"/>
      <c r="F193" s="191"/>
      <c r="G193" s="191"/>
      <c r="H193" s="191"/>
      <c r="I193" s="191"/>
      <c r="J193" s="191"/>
      <c r="K193" s="191"/>
      <c r="L193" s="191"/>
      <c r="M193" s="191"/>
      <c r="N193" s="327"/>
      <c r="O193" s="327"/>
      <c r="P193" s="327"/>
      <c r="Q193" s="327"/>
    </row>
    <row r="194" spans="5:17" s="198" customFormat="1">
      <c r="E194" s="191"/>
      <c r="F194" s="191"/>
      <c r="G194" s="191"/>
      <c r="H194" s="191"/>
      <c r="I194" s="191"/>
      <c r="J194" s="191"/>
      <c r="K194" s="191"/>
      <c r="L194" s="191"/>
      <c r="M194" s="191"/>
      <c r="N194" s="327"/>
      <c r="O194" s="327"/>
      <c r="P194" s="327"/>
      <c r="Q194" s="327"/>
    </row>
    <row r="195" spans="5:17" s="198" customFormat="1">
      <c r="E195" s="191"/>
      <c r="F195" s="191"/>
      <c r="G195" s="191"/>
      <c r="H195" s="191"/>
      <c r="I195" s="191"/>
      <c r="J195" s="191"/>
      <c r="K195" s="191"/>
      <c r="L195" s="191"/>
      <c r="M195" s="191"/>
      <c r="N195" s="327"/>
      <c r="O195" s="327"/>
      <c r="P195" s="327"/>
      <c r="Q195" s="327"/>
    </row>
    <row r="196" spans="5:17" s="198" customFormat="1">
      <c r="E196" s="191"/>
      <c r="F196" s="191"/>
      <c r="G196" s="191"/>
      <c r="H196" s="191"/>
      <c r="I196" s="191"/>
      <c r="J196" s="191"/>
      <c r="K196" s="191"/>
      <c r="L196" s="191"/>
      <c r="M196" s="191"/>
      <c r="N196" s="327"/>
      <c r="O196" s="327"/>
      <c r="P196" s="327"/>
      <c r="Q196" s="327"/>
    </row>
    <row r="197" spans="5:17" s="198" customFormat="1">
      <c r="E197" s="191"/>
      <c r="F197" s="191"/>
      <c r="G197" s="191"/>
      <c r="H197" s="191"/>
      <c r="I197" s="191"/>
      <c r="J197" s="191"/>
      <c r="K197" s="191"/>
      <c r="L197" s="191"/>
      <c r="M197" s="191"/>
      <c r="N197" s="327"/>
      <c r="O197" s="327"/>
      <c r="P197" s="327"/>
      <c r="Q197" s="327"/>
    </row>
    <row r="198" spans="5:17" s="198" customFormat="1">
      <c r="E198" s="191"/>
      <c r="F198" s="191"/>
      <c r="G198" s="191"/>
      <c r="H198" s="191"/>
      <c r="I198" s="191"/>
      <c r="J198" s="191"/>
      <c r="K198" s="191"/>
      <c r="L198" s="191"/>
      <c r="M198" s="191"/>
      <c r="N198" s="327"/>
      <c r="O198" s="327"/>
      <c r="P198" s="327"/>
      <c r="Q198" s="327"/>
    </row>
    <row r="199" spans="5:17" s="198" customFormat="1">
      <c r="E199" s="191"/>
      <c r="F199" s="191"/>
      <c r="G199" s="191"/>
      <c r="H199" s="191"/>
      <c r="I199" s="191"/>
      <c r="J199" s="191"/>
      <c r="K199" s="191"/>
      <c r="L199" s="191"/>
      <c r="M199" s="191"/>
      <c r="N199" s="327"/>
      <c r="O199" s="327"/>
      <c r="P199" s="327"/>
      <c r="Q199" s="327"/>
    </row>
    <row r="200" spans="5:17" s="198" customFormat="1">
      <c r="E200" s="191"/>
      <c r="F200" s="191"/>
      <c r="G200" s="191"/>
      <c r="H200" s="191"/>
      <c r="I200" s="191"/>
      <c r="J200" s="191"/>
      <c r="K200" s="191"/>
      <c r="L200" s="191"/>
      <c r="M200" s="191"/>
      <c r="N200" s="327"/>
      <c r="O200" s="327"/>
      <c r="P200" s="327"/>
      <c r="Q200" s="32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S200"/>
  <sheetViews>
    <sheetView topLeftCell="L146" workbookViewId="0">
      <selection activeCell="Q174" sqref="Q174:Q177"/>
    </sheetView>
  </sheetViews>
  <sheetFormatPr defaultColWidth="9.140625" defaultRowHeight="12.75"/>
  <cols>
    <col min="1" max="1" width="41.85546875" style="198" hidden="1" customWidth="1"/>
    <col min="2" max="2" width="12.42578125" style="198" customWidth="1"/>
    <col min="3" max="3" width="10.85546875" style="198" bestFit="1" customWidth="1"/>
    <col min="4" max="4" width="28.7109375" style="198" bestFit="1" customWidth="1"/>
    <col min="5" max="5" width="34.5703125" style="196" bestFit="1" customWidth="1"/>
    <col min="6" max="6" width="43.85546875" style="214" bestFit="1" customWidth="1"/>
    <col min="7" max="7" width="13.7109375" style="214" customWidth="1"/>
    <col min="8" max="8" width="42" style="214" bestFit="1" customWidth="1"/>
    <col min="9" max="9" width="30.42578125" style="214" bestFit="1" customWidth="1"/>
    <col min="10" max="10" width="15.85546875" style="224" customWidth="1"/>
    <col min="11" max="12" width="14.85546875" style="224" customWidth="1"/>
    <col min="13" max="13" width="1.28515625" style="198" customWidth="1"/>
    <col min="14" max="17" width="16" style="198" customWidth="1"/>
    <col min="18" max="18" width="9.140625" style="198"/>
    <col min="19" max="19" width="15.5703125" style="198" customWidth="1"/>
    <col min="20" max="16384" width="9.140625" style="198"/>
  </cols>
  <sheetData>
    <row r="1" spans="1:19" ht="23.25" hidden="1" customHeight="1">
      <c r="J1" s="224" t="s">
        <v>395</v>
      </c>
      <c r="K1" s="224" t="s">
        <v>396</v>
      </c>
      <c r="L1" s="224" t="s">
        <v>397</v>
      </c>
      <c r="N1" s="224" t="s">
        <v>398</v>
      </c>
      <c r="O1" s="224" t="s">
        <v>399</v>
      </c>
      <c r="P1" s="224" t="s">
        <v>400</v>
      </c>
      <c r="Q1" s="224" t="s">
        <v>401</v>
      </c>
      <c r="S1" s="224" t="s">
        <v>402</v>
      </c>
    </row>
    <row r="2" spans="1:19" ht="18.75">
      <c r="B2" s="202" t="s">
        <v>101</v>
      </c>
      <c r="F2" s="212" t="s">
        <v>646</v>
      </c>
      <c r="G2" s="214">
        <v>9</v>
      </c>
      <c r="H2" s="214">
        <v>30</v>
      </c>
      <c r="I2" s="214">
        <v>2018</v>
      </c>
    </row>
    <row r="3" spans="1:19" ht="18.75">
      <c r="B3" s="202" t="s">
        <v>102</v>
      </c>
      <c r="G3" s="214" t="s">
        <v>359</v>
      </c>
    </row>
    <row r="4" spans="1:19">
      <c r="B4" s="206"/>
    </row>
    <row r="5" spans="1:19" ht="43.5" customHeight="1" thickBot="1">
      <c r="B5" s="208"/>
      <c r="C5" s="208"/>
      <c r="D5" s="208"/>
      <c r="E5" s="195" t="s">
        <v>405</v>
      </c>
      <c r="F5" s="201" t="s">
        <v>406</v>
      </c>
      <c r="G5" s="201" t="s">
        <v>407</v>
      </c>
      <c r="H5" s="201" t="s">
        <v>408</v>
      </c>
      <c r="I5" s="201" t="s">
        <v>409</v>
      </c>
      <c r="J5" s="231" t="s">
        <v>410</v>
      </c>
      <c r="K5" s="232" t="s">
        <v>411</v>
      </c>
      <c r="L5" s="233" t="s">
        <v>412</v>
      </c>
      <c r="N5" s="207" t="s">
        <v>66</v>
      </c>
      <c r="O5" s="204" t="s">
        <v>65</v>
      </c>
      <c r="P5" s="207" t="s">
        <v>55</v>
      </c>
      <c r="Q5" s="204" t="s">
        <v>56</v>
      </c>
      <c r="S5" s="234" t="s">
        <v>413</v>
      </c>
    </row>
    <row r="6" spans="1:19" s="213" customFormat="1">
      <c r="B6" s="205" t="s">
        <v>103</v>
      </c>
      <c r="C6" s="205" t="s">
        <v>104</v>
      </c>
      <c r="D6" s="205" t="s">
        <v>105</v>
      </c>
      <c r="E6" s="194"/>
      <c r="F6" s="205"/>
      <c r="G6" s="205"/>
      <c r="H6" s="205"/>
      <c r="I6" s="205"/>
      <c r="J6" s="235"/>
      <c r="K6" s="221"/>
      <c r="L6" s="221"/>
    </row>
    <row r="7" spans="1:19" s="213" customFormat="1">
      <c r="A7" s="216" t="s">
        <v>414</v>
      </c>
      <c r="B7" s="250">
        <v>10000</v>
      </c>
      <c r="C7" s="250"/>
      <c r="D7" s="261" t="s">
        <v>108</v>
      </c>
      <c r="E7" s="236" t="s">
        <v>378</v>
      </c>
      <c r="F7" s="250" t="s">
        <v>415</v>
      </c>
      <c r="G7" s="250"/>
      <c r="H7" s="236" t="s">
        <v>378</v>
      </c>
      <c r="I7" s="236" t="s">
        <v>415</v>
      </c>
      <c r="J7" s="183">
        <v>5601340.79</v>
      </c>
      <c r="K7" s="221">
        <v>5757335.6200000001</v>
      </c>
      <c r="L7" s="221">
        <v>4818752.6500000004</v>
      </c>
      <c r="N7" s="222">
        <v>-823068.79</v>
      </c>
      <c r="O7" s="222">
        <v>102638.76</v>
      </c>
      <c r="P7" s="222">
        <v>66109.61</v>
      </c>
      <c r="Q7" s="222">
        <v>-1159944.5900000001</v>
      </c>
      <c r="S7" s="222">
        <v>6255661.21</v>
      </c>
    </row>
    <row r="8" spans="1:19" s="213" customFormat="1">
      <c r="A8" s="216" t="s">
        <v>416</v>
      </c>
      <c r="B8" s="250">
        <v>10010</v>
      </c>
      <c r="C8" s="250"/>
      <c r="D8" s="261" t="s">
        <v>109</v>
      </c>
      <c r="E8" s="236" t="s">
        <v>378</v>
      </c>
      <c r="F8" s="250" t="s">
        <v>415</v>
      </c>
      <c r="G8" s="250"/>
      <c r="H8" s="236" t="s">
        <v>378</v>
      </c>
      <c r="I8" s="236" t="s">
        <v>415</v>
      </c>
      <c r="J8" s="183">
        <v>-1584187.73</v>
      </c>
      <c r="K8" s="221">
        <v>-1440454.37</v>
      </c>
      <c r="L8" s="221">
        <v>-1306892.42</v>
      </c>
      <c r="N8" s="222">
        <v>151344.63</v>
      </c>
      <c r="O8" s="222">
        <v>-127443.79</v>
      </c>
      <c r="P8" s="222">
        <v>-30484.68</v>
      </c>
      <c r="Q8" s="222">
        <v>202614.65</v>
      </c>
      <c r="S8" s="222">
        <v>-1577603.89</v>
      </c>
    </row>
    <row r="9" spans="1:19" s="213" customFormat="1">
      <c r="A9" s="216" t="s">
        <v>417</v>
      </c>
      <c r="B9" s="250">
        <v>10020</v>
      </c>
      <c r="C9" s="250"/>
      <c r="D9" s="261" t="s">
        <v>110</v>
      </c>
      <c r="E9" s="236" t="s">
        <v>378</v>
      </c>
      <c r="F9" s="250" t="s">
        <v>415</v>
      </c>
      <c r="G9" s="250"/>
      <c r="H9" s="236" t="s">
        <v>378</v>
      </c>
      <c r="I9" s="236" t="s">
        <v>415</v>
      </c>
      <c r="J9" s="183">
        <v>-1279317.8500000001</v>
      </c>
      <c r="K9" s="221">
        <v>-1435174.43</v>
      </c>
      <c r="L9" s="221">
        <v>-1296736.33</v>
      </c>
      <c r="N9" s="222">
        <v>-425403.16</v>
      </c>
      <c r="O9" s="222">
        <v>140510.16</v>
      </c>
      <c r="P9" s="222">
        <v>761318.72</v>
      </c>
      <c r="Q9" s="222">
        <v>19376.080000000002</v>
      </c>
      <c r="S9" s="222">
        <v>-1755743.57</v>
      </c>
    </row>
    <row r="10" spans="1:19" s="213" customFormat="1">
      <c r="A10" s="216" t="s">
        <v>418</v>
      </c>
      <c r="B10" s="250">
        <v>10030</v>
      </c>
      <c r="C10" s="250"/>
      <c r="D10" s="261" t="s">
        <v>111</v>
      </c>
      <c r="E10" s="236" t="s">
        <v>378</v>
      </c>
      <c r="F10" s="250" t="s">
        <v>415</v>
      </c>
      <c r="G10" s="250"/>
      <c r="H10" s="236" t="s">
        <v>378</v>
      </c>
      <c r="I10" s="236" t="s">
        <v>415</v>
      </c>
      <c r="J10" s="183">
        <v>100424.91</v>
      </c>
      <c r="K10" s="221">
        <v>100324.53</v>
      </c>
      <c r="L10" s="221">
        <v>100224.26</v>
      </c>
      <c r="N10" s="222">
        <v>24.75</v>
      </c>
      <c r="O10" s="222">
        <v>25.03</v>
      </c>
      <c r="P10" s="222">
        <v>25.31</v>
      </c>
      <c r="Q10" s="222">
        <v>0</v>
      </c>
      <c r="S10" s="222">
        <v>100349.82</v>
      </c>
    </row>
    <row r="11" spans="1:19" s="213" customFormat="1">
      <c r="A11" s="216" t="s">
        <v>419</v>
      </c>
      <c r="B11" s="250">
        <v>10040</v>
      </c>
      <c r="C11" s="250"/>
      <c r="D11" s="261" t="s">
        <v>112</v>
      </c>
      <c r="E11" s="236" t="s">
        <v>378</v>
      </c>
      <c r="F11" s="250" t="s">
        <v>415</v>
      </c>
      <c r="G11" s="250"/>
      <c r="H11" s="236" t="s">
        <v>378</v>
      </c>
      <c r="I11" s="236" t="s">
        <v>415</v>
      </c>
      <c r="J11" s="183">
        <v>1506359.62</v>
      </c>
      <c r="K11" s="221">
        <v>1504854.02</v>
      </c>
      <c r="L11" s="221">
        <v>1503349.92</v>
      </c>
      <c r="N11" s="222">
        <v>371.2</v>
      </c>
      <c r="O11" s="222">
        <v>375.42</v>
      </c>
      <c r="P11" s="222">
        <v>379.63</v>
      </c>
      <c r="Q11" s="222">
        <v>0</v>
      </c>
      <c r="S11" s="222">
        <v>1505233.37</v>
      </c>
    </row>
    <row r="12" spans="1:19" s="213" customFormat="1">
      <c r="A12" s="216" t="s">
        <v>608</v>
      </c>
      <c r="B12" s="250">
        <v>10090</v>
      </c>
      <c r="C12" s="250"/>
      <c r="D12" s="261" t="s">
        <v>609</v>
      </c>
      <c r="E12" s="236" t="s">
        <v>378</v>
      </c>
      <c r="F12" s="250" t="s">
        <v>415</v>
      </c>
      <c r="G12" s="250"/>
      <c r="H12" s="236" t="s">
        <v>378</v>
      </c>
      <c r="I12" s="236" t="s">
        <v>415</v>
      </c>
      <c r="J12" s="183">
        <v>167315.35</v>
      </c>
      <c r="K12" s="221">
        <v>0</v>
      </c>
      <c r="L12" s="221">
        <v>0</v>
      </c>
      <c r="N12" s="222">
        <v>-55358.85</v>
      </c>
      <c r="O12" s="222">
        <v>-247410.47</v>
      </c>
      <c r="P12" s="222">
        <v>-64394.68</v>
      </c>
      <c r="Q12" s="222">
        <v>110801.46</v>
      </c>
      <c r="S12" s="222">
        <v>534479.35</v>
      </c>
    </row>
    <row r="13" spans="1:19" s="213" customFormat="1">
      <c r="A13" s="216" t="s">
        <v>420</v>
      </c>
      <c r="B13" s="250">
        <v>10099</v>
      </c>
      <c r="C13" s="250"/>
      <c r="D13" s="261" t="s">
        <v>113</v>
      </c>
      <c r="E13" s="236" t="s">
        <v>378</v>
      </c>
      <c r="F13" s="250" t="s">
        <v>415</v>
      </c>
      <c r="G13" s="250"/>
      <c r="H13" s="236" t="s">
        <v>378</v>
      </c>
      <c r="I13" s="236" t="s">
        <v>415</v>
      </c>
      <c r="J13" s="183">
        <v>-794.13</v>
      </c>
      <c r="K13" s="221">
        <v>-158179.42000000001</v>
      </c>
      <c r="L13" s="221">
        <v>-765789.53</v>
      </c>
      <c r="N13" s="222">
        <v>393</v>
      </c>
      <c r="O13" s="222">
        <v>10733.87</v>
      </c>
      <c r="P13" s="222">
        <v>145074.01999999999</v>
      </c>
      <c r="Q13" s="222">
        <v>0</v>
      </c>
      <c r="S13" s="222">
        <v>-156995.01999999999</v>
      </c>
    </row>
    <row r="14" spans="1:19" s="213" customFormat="1">
      <c r="A14" s="216" t="s">
        <v>421</v>
      </c>
      <c r="B14" s="250">
        <v>10100</v>
      </c>
      <c r="C14" s="250"/>
      <c r="D14" s="261" t="s">
        <v>114</v>
      </c>
      <c r="E14" s="236" t="s">
        <v>378</v>
      </c>
      <c r="F14" s="250" t="s">
        <v>415</v>
      </c>
      <c r="G14" s="250"/>
      <c r="H14" s="236" t="s">
        <v>378</v>
      </c>
      <c r="I14" s="236" t="s">
        <v>415</v>
      </c>
      <c r="J14" s="183">
        <v>340.6</v>
      </c>
      <c r="K14" s="221">
        <v>340.6</v>
      </c>
      <c r="L14" s="221">
        <v>340.6</v>
      </c>
      <c r="N14" s="222">
        <v>0</v>
      </c>
      <c r="O14" s="222">
        <v>0</v>
      </c>
      <c r="P14" s="222">
        <v>0</v>
      </c>
      <c r="Q14" s="222">
        <v>0</v>
      </c>
      <c r="S14" s="222">
        <v>340.6</v>
      </c>
    </row>
    <row r="15" spans="1:19" s="213" customFormat="1">
      <c r="A15" s="216" t="s">
        <v>422</v>
      </c>
      <c r="B15" s="250">
        <v>10110</v>
      </c>
      <c r="C15" s="250"/>
      <c r="D15" s="261" t="s">
        <v>115</v>
      </c>
      <c r="E15" s="236" t="s">
        <v>378</v>
      </c>
      <c r="F15" s="250" t="s">
        <v>415</v>
      </c>
      <c r="G15" s="250"/>
      <c r="H15" s="236" t="s">
        <v>378</v>
      </c>
      <c r="I15" s="236" t="s">
        <v>415</v>
      </c>
      <c r="J15" s="183">
        <v>300</v>
      </c>
      <c r="K15" s="221">
        <v>300</v>
      </c>
      <c r="L15" s="221">
        <v>300</v>
      </c>
      <c r="N15" s="222">
        <v>0</v>
      </c>
      <c r="O15" s="222">
        <v>0</v>
      </c>
      <c r="P15" s="222">
        <v>0</v>
      </c>
      <c r="Q15" s="222">
        <v>0</v>
      </c>
      <c r="S15" s="222">
        <v>300</v>
      </c>
    </row>
    <row r="16" spans="1:19" s="213" customFormat="1">
      <c r="A16" s="216" t="s">
        <v>423</v>
      </c>
      <c r="B16" s="250">
        <v>10200</v>
      </c>
      <c r="C16" s="250"/>
      <c r="D16" s="261" t="s">
        <v>116</v>
      </c>
      <c r="E16" s="236" t="s">
        <v>378</v>
      </c>
      <c r="F16" s="250" t="s">
        <v>415</v>
      </c>
      <c r="G16" s="250"/>
      <c r="H16" s="236" t="s">
        <v>378</v>
      </c>
      <c r="I16" s="236" t="s">
        <v>415</v>
      </c>
      <c r="J16" s="183">
        <v>-127035.57</v>
      </c>
      <c r="K16" s="221">
        <v>1897455.97</v>
      </c>
      <c r="L16" s="221">
        <v>1726325.23</v>
      </c>
      <c r="N16" s="222">
        <v>-792499.22</v>
      </c>
      <c r="O16" s="222">
        <v>760715.98</v>
      </c>
      <c r="P16" s="222">
        <v>-2143477.27</v>
      </c>
      <c r="Q16" s="222">
        <v>0</v>
      </c>
      <c r="S16" s="222">
        <v>2048224.94</v>
      </c>
    </row>
    <row r="17" spans="1:19" s="213" customFormat="1">
      <c r="A17" s="198" t="s">
        <v>424</v>
      </c>
      <c r="B17" s="250">
        <v>10999</v>
      </c>
      <c r="C17" s="250" t="s">
        <v>425</v>
      </c>
      <c r="D17" s="261" t="s">
        <v>426</v>
      </c>
      <c r="E17" s="236" t="s">
        <v>378</v>
      </c>
      <c r="F17" s="250" t="s">
        <v>415</v>
      </c>
      <c r="G17" s="250"/>
      <c r="H17" s="236" t="s">
        <v>378</v>
      </c>
      <c r="I17" s="236" t="s">
        <v>415</v>
      </c>
      <c r="J17" s="183">
        <v>0</v>
      </c>
      <c r="K17" s="221">
        <v>0</v>
      </c>
      <c r="L17" s="221">
        <v>3762.6</v>
      </c>
      <c r="N17" s="222">
        <v>0</v>
      </c>
      <c r="O17" s="222">
        <v>0</v>
      </c>
      <c r="P17" s="222">
        <v>0</v>
      </c>
      <c r="Q17" s="222">
        <v>0</v>
      </c>
      <c r="S17" s="222">
        <v>0</v>
      </c>
    </row>
    <row r="18" spans="1:19" s="213" customFormat="1">
      <c r="A18" s="198" t="s">
        <v>427</v>
      </c>
      <c r="B18" s="250">
        <v>10999</v>
      </c>
      <c r="C18" s="250" t="s">
        <v>117</v>
      </c>
      <c r="D18" s="261" t="s">
        <v>118</v>
      </c>
      <c r="E18" s="236" t="s">
        <v>378</v>
      </c>
      <c r="F18" s="250" t="s">
        <v>415</v>
      </c>
      <c r="G18" s="250"/>
      <c r="H18" s="236" t="s">
        <v>378</v>
      </c>
      <c r="I18" s="236" t="s">
        <v>415</v>
      </c>
      <c r="J18" s="183">
        <v>0</v>
      </c>
      <c r="K18" s="221">
        <v>0</v>
      </c>
      <c r="L18" s="221">
        <v>0</v>
      </c>
      <c r="N18" s="222">
        <v>0</v>
      </c>
      <c r="O18" s="222">
        <v>0</v>
      </c>
      <c r="P18" s="222">
        <v>0</v>
      </c>
      <c r="Q18" s="222">
        <v>0</v>
      </c>
      <c r="S18" s="222">
        <v>0</v>
      </c>
    </row>
    <row r="19" spans="1:19" s="213" customFormat="1">
      <c r="A19" s="198" t="s">
        <v>428</v>
      </c>
      <c r="B19" s="250">
        <v>10999</v>
      </c>
      <c r="C19" s="250" t="s">
        <v>119</v>
      </c>
      <c r="D19" s="261" t="s">
        <v>120</v>
      </c>
      <c r="E19" s="236" t="s">
        <v>378</v>
      </c>
      <c r="F19" s="250" t="s">
        <v>415</v>
      </c>
      <c r="G19" s="250"/>
      <c r="H19" s="236" t="s">
        <v>378</v>
      </c>
      <c r="I19" s="236" t="s">
        <v>415</v>
      </c>
      <c r="J19" s="183">
        <v>0</v>
      </c>
      <c r="K19" s="221">
        <v>0</v>
      </c>
      <c r="L19" s="221">
        <v>0</v>
      </c>
      <c r="N19" s="222">
        <v>0</v>
      </c>
      <c r="O19" s="222">
        <v>0</v>
      </c>
      <c r="P19" s="222">
        <v>0</v>
      </c>
      <c r="Q19" s="222">
        <v>0</v>
      </c>
      <c r="S19" s="222">
        <v>0</v>
      </c>
    </row>
    <row r="20" spans="1:19" s="213" customFormat="1">
      <c r="A20" s="216" t="s">
        <v>429</v>
      </c>
      <c r="B20" s="250">
        <v>11010</v>
      </c>
      <c r="C20" s="250"/>
      <c r="D20" s="261" t="s">
        <v>121</v>
      </c>
      <c r="E20" s="236" t="s">
        <v>379</v>
      </c>
      <c r="F20" s="250" t="s">
        <v>415</v>
      </c>
      <c r="G20" s="250"/>
      <c r="H20" s="236" t="s">
        <v>379</v>
      </c>
      <c r="I20" s="236" t="s">
        <v>415</v>
      </c>
      <c r="J20" s="183">
        <v>35482898.880000003</v>
      </c>
      <c r="K20" s="221">
        <v>37365372.640000001</v>
      </c>
      <c r="L20" s="221">
        <v>42504978.880000003</v>
      </c>
      <c r="N20" s="222">
        <v>27515</v>
      </c>
      <c r="O20" s="222">
        <v>-2319056.9</v>
      </c>
      <c r="P20" s="222">
        <v>387517.03</v>
      </c>
      <c r="Q20" s="222">
        <v>0</v>
      </c>
      <c r="S20" s="222">
        <v>37386923.75</v>
      </c>
    </row>
    <row r="21" spans="1:19" s="213" customFormat="1">
      <c r="A21" s="216" t="s">
        <v>430</v>
      </c>
      <c r="B21" s="250">
        <v>12000</v>
      </c>
      <c r="C21" s="250"/>
      <c r="D21" s="261" t="s">
        <v>122</v>
      </c>
      <c r="E21" s="236" t="s">
        <v>122</v>
      </c>
      <c r="F21" s="250" t="s">
        <v>415</v>
      </c>
      <c r="G21" s="250"/>
      <c r="H21" s="236" t="s">
        <v>122</v>
      </c>
      <c r="I21" s="236" t="s">
        <v>415</v>
      </c>
      <c r="J21" s="183">
        <v>1383870.49</v>
      </c>
      <c r="K21" s="221">
        <v>1424553.27</v>
      </c>
      <c r="L21" s="221">
        <v>1490720.3</v>
      </c>
      <c r="N21" s="222">
        <v>34946.53</v>
      </c>
      <c r="O21" s="222">
        <v>15218.47</v>
      </c>
      <c r="P21" s="222">
        <v>-24927.27</v>
      </c>
      <c r="Q21" s="222">
        <v>0</v>
      </c>
      <c r="S21" s="222">
        <v>1358632.76</v>
      </c>
    </row>
    <row r="22" spans="1:19" s="213" customFormat="1">
      <c r="A22" s="216" t="s">
        <v>431</v>
      </c>
      <c r="B22" s="250">
        <v>12010</v>
      </c>
      <c r="C22" s="250"/>
      <c r="D22" s="261" t="s">
        <v>123</v>
      </c>
      <c r="E22" s="236" t="s">
        <v>122</v>
      </c>
      <c r="F22" s="250" t="s">
        <v>415</v>
      </c>
      <c r="G22" s="250"/>
      <c r="H22" s="236" t="s">
        <v>122</v>
      </c>
      <c r="I22" s="236" t="s">
        <v>415</v>
      </c>
      <c r="J22" s="183">
        <v>-2351.7600000000002</v>
      </c>
      <c r="K22" s="221">
        <v>-1899.38</v>
      </c>
      <c r="L22" s="221">
        <v>-237.35</v>
      </c>
      <c r="N22" s="222">
        <v>-391.04</v>
      </c>
      <c r="O22" s="222">
        <v>0</v>
      </c>
      <c r="P22" s="222">
        <v>-32.85</v>
      </c>
      <c r="Q22" s="222">
        <v>44.1</v>
      </c>
      <c r="S22" s="222">
        <v>-1927.87</v>
      </c>
    </row>
    <row r="23" spans="1:19" s="213" customFormat="1">
      <c r="A23" s="216" t="s">
        <v>432</v>
      </c>
      <c r="B23" s="250">
        <v>12020</v>
      </c>
      <c r="C23" s="250"/>
      <c r="D23" s="261" t="s">
        <v>124</v>
      </c>
      <c r="E23" s="236" t="s">
        <v>122</v>
      </c>
      <c r="F23" s="250" t="s">
        <v>415</v>
      </c>
      <c r="G23" s="250"/>
      <c r="H23" s="236" t="s">
        <v>122</v>
      </c>
      <c r="I23" s="236" t="s">
        <v>415</v>
      </c>
      <c r="J23" s="183">
        <v>0</v>
      </c>
      <c r="K23" s="221">
        <v>0</v>
      </c>
      <c r="L23" s="221">
        <v>0</v>
      </c>
      <c r="N23" s="222">
        <v>0</v>
      </c>
      <c r="O23" s="222">
        <v>0</v>
      </c>
      <c r="P23" s="222">
        <v>0</v>
      </c>
      <c r="Q23" s="222">
        <v>0</v>
      </c>
      <c r="S23" s="222">
        <v>0</v>
      </c>
    </row>
    <row r="24" spans="1:19" s="213" customFormat="1">
      <c r="A24" s="216" t="s">
        <v>433</v>
      </c>
      <c r="B24" s="250">
        <v>12030</v>
      </c>
      <c r="C24" s="250"/>
      <c r="D24" s="261" t="s">
        <v>125</v>
      </c>
      <c r="E24" s="236" t="s">
        <v>125</v>
      </c>
      <c r="F24" s="250" t="s">
        <v>415</v>
      </c>
      <c r="G24" s="250"/>
      <c r="H24" s="236" t="s">
        <v>125</v>
      </c>
      <c r="I24" s="236" t="s">
        <v>415</v>
      </c>
      <c r="J24" s="183">
        <v>1266.68</v>
      </c>
      <c r="K24" s="221">
        <v>-0.41</v>
      </c>
      <c r="L24" s="221">
        <v>9015.93</v>
      </c>
      <c r="N24" s="222">
        <v>166464</v>
      </c>
      <c r="O24" s="222">
        <v>-203697.78</v>
      </c>
      <c r="P24" s="222">
        <v>-92141.13</v>
      </c>
      <c r="Q24" s="222">
        <v>-1267.0899999999999</v>
      </c>
      <c r="S24" s="222">
        <v>130641.59</v>
      </c>
    </row>
    <row r="25" spans="1:19" s="213" customFormat="1">
      <c r="A25" s="216" t="s">
        <v>434</v>
      </c>
      <c r="B25" s="250">
        <v>12999</v>
      </c>
      <c r="C25" s="250"/>
      <c r="D25" s="261" t="s">
        <v>126</v>
      </c>
      <c r="E25" s="236" t="s">
        <v>122</v>
      </c>
      <c r="F25" s="250" t="s">
        <v>415</v>
      </c>
      <c r="G25" s="250"/>
      <c r="H25" s="236" t="s">
        <v>122</v>
      </c>
      <c r="I25" s="236" t="s">
        <v>415</v>
      </c>
      <c r="J25" s="183">
        <v>43012.34</v>
      </c>
      <c r="K25" s="221">
        <v>-12492.65</v>
      </c>
      <c r="L25" s="221">
        <v>22417.13</v>
      </c>
      <c r="N25" s="222">
        <v>3547.9</v>
      </c>
      <c r="O25" s="222">
        <v>10926.54</v>
      </c>
      <c r="P25" s="222">
        <v>37865.629999999997</v>
      </c>
      <c r="Q25" s="222">
        <v>-1863793.97</v>
      </c>
      <c r="S25" s="222">
        <v>-9327.73</v>
      </c>
    </row>
    <row r="26" spans="1:19" s="213" customFormat="1">
      <c r="A26" s="216" t="s">
        <v>435</v>
      </c>
      <c r="B26" s="250">
        <v>13000</v>
      </c>
      <c r="C26" s="250"/>
      <c r="D26" s="261" t="s">
        <v>127</v>
      </c>
      <c r="E26" s="237" t="s">
        <v>147</v>
      </c>
      <c r="F26" s="250" t="s">
        <v>415</v>
      </c>
      <c r="G26" s="250"/>
      <c r="H26" s="236" t="s">
        <v>380</v>
      </c>
      <c r="I26" s="236" t="s">
        <v>415</v>
      </c>
      <c r="J26" s="183">
        <v>2519775.04</v>
      </c>
      <c r="K26" s="221">
        <v>2359227.0299999998</v>
      </c>
      <c r="L26" s="221">
        <v>1674810.53</v>
      </c>
      <c r="N26" s="222">
        <v>108716</v>
      </c>
      <c r="O26" s="222">
        <v>-265462.49</v>
      </c>
      <c r="P26" s="222">
        <v>166129.5</v>
      </c>
      <c r="Q26" s="222">
        <v>0</v>
      </c>
      <c r="S26" s="222">
        <v>2510392.0299999998</v>
      </c>
    </row>
    <row r="27" spans="1:19" s="213" customFormat="1">
      <c r="A27" s="216" t="s">
        <v>436</v>
      </c>
      <c r="B27" s="250">
        <v>13010</v>
      </c>
      <c r="C27" s="250"/>
      <c r="D27" s="261" t="s">
        <v>128</v>
      </c>
      <c r="E27" s="237" t="s">
        <v>147</v>
      </c>
      <c r="F27" s="250" t="s">
        <v>415</v>
      </c>
      <c r="G27" s="250"/>
      <c r="H27" s="236" t="s">
        <v>380</v>
      </c>
      <c r="I27" s="236" t="s">
        <v>415</v>
      </c>
      <c r="J27" s="183">
        <v>-1926994.27</v>
      </c>
      <c r="K27" s="221">
        <v>-1188766.3799999999</v>
      </c>
      <c r="L27" s="221">
        <v>-373240.2</v>
      </c>
      <c r="N27" s="222">
        <v>-296472.26</v>
      </c>
      <c r="O27" s="222">
        <v>114111.66</v>
      </c>
      <c r="P27" s="222">
        <v>-238979.51</v>
      </c>
      <c r="Q27" s="222">
        <v>0</v>
      </c>
      <c r="S27" s="222">
        <v>-1505654.16</v>
      </c>
    </row>
    <row r="28" spans="1:19" s="213" customFormat="1">
      <c r="A28" s="216" t="s">
        <v>437</v>
      </c>
      <c r="B28" s="250">
        <v>13020</v>
      </c>
      <c r="C28" s="250"/>
      <c r="D28" s="261" t="s">
        <v>129</v>
      </c>
      <c r="E28" s="237" t="s">
        <v>147</v>
      </c>
      <c r="F28" s="250" t="s">
        <v>415</v>
      </c>
      <c r="G28" s="250"/>
      <c r="H28" s="236" t="s">
        <v>380</v>
      </c>
      <c r="I28" s="236" t="s">
        <v>415</v>
      </c>
      <c r="J28" s="183">
        <v>2077882.6</v>
      </c>
      <c r="K28" s="221">
        <v>1289990.1599999999</v>
      </c>
      <c r="L28" s="221">
        <v>198717.09</v>
      </c>
      <c r="N28" s="222">
        <v>107292.5</v>
      </c>
      <c r="O28" s="222">
        <v>186825.02</v>
      </c>
      <c r="P28" s="222">
        <v>348403.16</v>
      </c>
      <c r="Q28" s="222">
        <v>0</v>
      </c>
      <c r="S28" s="222">
        <v>1435361.92</v>
      </c>
    </row>
    <row r="29" spans="1:19" s="213" customFormat="1">
      <c r="A29" s="216" t="s">
        <v>438</v>
      </c>
      <c r="B29" s="250">
        <v>13100</v>
      </c>
      <c r="C29" s="250"/>
      <c r="D29" s="261" t="s">
        <v>130</v>
      </c>
      <c r="E29" s="237" t="s">
        <v>147</v>
      </c>
      <c r="F29" s="250" t="s">
        <v>415</v>
      </c>
      <c r="G29" s="250"/>
      <c r="H29" s="236" t="s">
        <v>380</v>
      </c>
      <c r="I29" s="236" t="s">
        <v>415</v>
      </c>
      <c r="J29" s="183">
        <v>75056.62</v>
      </c>
      <c r="K29" s="221">
        <v>75056.62</v>
      </c>
      <c r="L29" s="221">
        <v>75056.62</v>
      </c>
      <c r="N29" s="222">
        <v>0</v>
      </c>
      <c r="O29" s="222">
        <v>0</v>
      </c>
      <c r="P29" s="222">
        <v>0</v>
      </c>
      <c r="Q29" s="222">
        <v>0</v>
      </c>
      <c r="S29" s="222">
        <v>75056.62</v>
      </c>
    </row>
    <row r="30" spans="1:19" s="213" customFormat="1">
      <c r="A30" s="216" t="s">
        <v>439</v>
      </c>
      <c r="B30" s="250">
        <v>13110</v>
      </c>
      <c r="C30" s="250"/>
      <c r="D30" s="261" t="s">
        <v>131</v>
      </c>
      <c r="E30" s="237" t="s">
        <v>147</v>
      </c>
      <c r="F30" s="250" t="s">
        <v>415</v>
      </c>
      <c r="G30" s="250"/>
      <c r="H30" s="236" t="s">
        <v>380</v>
      </c>
      <c r="I30" s="236" t="s">
        <v>415</v>
      </c>
      <c r="J30" s="183">
        <v>-69380.12</v>
      </c>
      <c r="K30" s="221">
        <v>-58027</v>
      </c>
      <c r="L30" s="221">
        <v>-46673.88</v>
      </c>
      <c r="N30" s="222">
        <v>-2838.3</v>
      </c>
      <c r="O30" s="222">
        <v>-2838.3</v>
      </c>
      <c r="P30" s="222">
        <v>-2838.3</v>
      </c>
      <c r="Q30" s="222">
        <v>0</v>
      </c>
      <c r="S30" s="222">
        <v>-60865.22</v>
      </c>
    </row>
    <row r="31" spans="1:19" s="213" customFormat="1">
      <c r="A31" s="216" t="s">
        <v>440</v>
      </c>
      <c r="B31" s="250">
        <v>13120</v>
      </c>
      <c r="C31" s="250"/>
      <c r="D31" s="261" t="s">
        <v>132</v>
      </c>
      <c r="E31" s="237" t="s">
        <v>147</v>
      </c>
      <c r="F31" s="250" t="s">
        <v>415</v>
      </c>
      <c r="G31" s="250"/>
      <c r="H31" s="236" t="s">
        <v>380</v>
      </c>
      <c r="I31" s="236" t="s">
        <v>415</v>
      </c>
      <c r="J31" s="183">
        <v>7150</v>
      </c>
      <c r="K31" s="221">
        <v>0</v>
      </c>
      <c r="L31" s="221">
        <v>0</v>
      </c>
      <c r="N31" s="222">
        <v>7150</v>
      </c>
      <c r="O31" s="222">
        <v>0</v>
      </c>
      <c r="P31" s="222">
        <v>0</v>
      </c>
      <c r="Q31" s="222">
        <v>0</v>
      </c>
      <c r="S31" s="222">
        <v>0</v>
      </c>
    </row>
    <row r="32" spans="1:19" s="213" customFormat="1">
      <c r="A32" s="216" t="s">
        <v>441</v>
      </c>
      <c r="B32" s="250">
        <v>13200</v>
      </c>
      <c r="C32" s="250"/>
      <c r="D32" s="261" t="s">
        <v>133</v>
      </c>
      <c r="E32" s="237" t="s">
        <v>147</v>
      </c>
      <c r="F32" s="250" t="s">
        <v>415</v>
      </c>
      <c r="G32" s="250"/>
      <c r="H32" s="236" t="s">
        <v>380</v>
      </c>
      <c r="I32" s="236" t="s">
        <v>415</v>
      </c>
      <c r="J32" s="183">
        <v>1560017.81</v>
      </c>
      <c r="K32" s="221">
        <v>1732677.87</v>
      </c>
      <c r="L32" s="221">
        <v>1734761.23</v>
      </c>
      <c r="N32" s="222">
        <v>1648.19</v>
      </c>
      <c r="O32" s="222">
        <v>-183213.39</v>
      </c>
      <c r="P32" s="222">
        <v>3169.28</v>
      </c>
      <c r="Q32" s="222">
        <v>0</v>
      </c>
      <c r="S32" s="222">
        <v>1738413.73</v>
      </c>
    </row>
    <row r="33" spans="1:19" s="213" customFormat="1">
      <c r="A33" s="216" t="s">
        <v>442</v>
      </c>
      <c r="B33" s="250">
        <v>13210</v>
      </c>
      <c r="C33" s="250"/>
      <c r="D33" s="261" t="s">
        <v>134</v>
      </c>
      <c r="E33" s="237" t="s">
        <v>147</v>
      </c>
      <c r="F33" s="250" t="s">
        <v>415</v>
      </c>
      <c r="G33" s="250"/>
      <c r="H33" s="236" t="s">
        <v>380</v>
      </c>
      <c r="I33" s="236" t="s">
        <v>415</v>
      </c>
      <c r="J33" s="183">
        <v>-1131844.58</v>
      </c>
      <c r="K33" s="221">
        <v>-1040079.9</v>
      </c>
      <c r="L33" s="221">
        <v>-747503.49</v>
      </c>
      <c r="N33" s="222">
        <v>-71497.31</v>
      </c>
      <c r="O33" s="222">
        <v>116983.75</v>
      </c>
      <c r="P33" s="222">
        <v>-65528.34</v>
      </c>
      <c r="Q33" s="222">
        <v>0</v>
      </c>
      <c r="S33" s="222">
        <v>-1111802.68</v>
      </c>
    </row>
    <row r="34" spans="1:19" s="213" customFormat="1">
      <c r="A34" s="216" t="s">
        <v>443</v>
      </c>
      <c r="B34" s="250">
        <v>13220</v>
      </c>
      <c r="C34" s="250"/>
      <c r="D34" s="261" t="s">
        <v>135</v>
      </c>
      <c r="E34" s="237" t="s">
        <v>147</v>
      </c>
      <c r="F34" s="250" t="s">
        <v>415</v>
      </c>
      <c r="G34" s="250"/>
      <c r="H34" s="236" t="s">
        <v>380</v>
      </c>
      <c r="I34" s="236" t="s">
        <v>415</v>
      </c>
      <c r="J34" s="183">
        <v>65435.99</v>
      </c>
      <c r="K34" s="221">
        <v>0</v>
      </c>
      <c r="L34" s="221">
        <v>0</v>
      </c>
      <c r="N34" s="222">
        <v>65435.99</v>
      </c>
      <c r="O34" s="222">
        <v>0</v>
      </c>
      <c r="P34" s="222">
        <v>0</v>
      </c>
      <c r="Q34" s="222">
        <v>0</v>
      </c>
      <c r="S34" s="222">
        <v>0</v>
      </c>
    </row>
    <row r="35" spans="1:19" s="213" customFormat="1">
      <c r="A35" s="216" t="s">
        <v>444</v>
      </c>
      <c r="B35" s="250">
        <v>13300</v>
      </c>
      <c r="C35" s="250"/>
      <c r="D35" s="261" t="s">
        <v>136</v>
      </c>
      <c r="E35" s="237" t="s">
        <v>147</v>
      </c>
      <c r="F35" s="250" t="s">
        <v>415</v>
      </c>
      <c r="G35" s="250"/>
      <c r="H35" s="236" t="s">
        <v>380</v>
      </c>
      <c r="I35" s="236" t="s">
        <v>415</v>
      </c>
      <c r="J35" s="183">
        <v>1036226.09</v>
      </c>
      <c r="K35" s="221">
        <v>1000045.94</v>
      </c>
      <c r="L35" s="221">
        <v>973529.63</v>
      </c>
      <c r="N35" s="222">
        <v>0</v>
      </c>
      <c r="O35" s="222">
        <v>1235</v>
      </c>
      <c r="P35" s="222">
        <v>12315.15</v>
      </c>
      <c r="Q35" s="222">
        <v>0</v>
      </c>
      <c r="S35" s="222">
        <v>1022675.94</v>
      </c>
    </row>
    <row r="36" spans="1:19" s="213" customFormat="1">
      <c r="A36" s="216" t="s">
        <v>445</v>
      </c>
      <c r="B36" s="250">
        <v>13310</v>
      </c>
      <c r="C36" s="250"/>
      <c r="D36" s="261" t="s">
        <v>137</v>
      </c>
      <c r="E36" s="237" t="s">
        <v>147</v>
      </c>
      <c r="F36" s="250" t="s">
        <v>415</v>
      </c>
      <c r="G36" s="250"/>
      <c r="H36" s="236" t="s">
        <v>380</v>
      </c>
      <c r="I36" s="236" t="s">
        <v>415</v>
      </c>
      <c r="J36" s="183">
        <v>-620396.84</v>
      </c>
      <c r="K36" s="221">
        <v>-517089.86</v>
      </c>
      <c r="L36" s="221">
        <v>-417860.08</v>
      </c>
      <c r="N36" s="222">
        <v>-25834.080000000002</v>
      </c>
      <c r="O36" s="222">
        <v>-25864.95</v>
      </c>
      <c r="P36" s="222">
        <v>-25967.58</v>
      </c>
      <c r="Q36" s="222">
        <v>0</v>
      </c>
      <c r="S36" s="222">
        <v>-542730.23</v>
      </c>
    </row>
    <row r="37" spans="1:19" s="213" customFormat="1">
      <c r="A37" s="216" t="s">
        <v>446</v>
      </c>
      <c r="B37" s="250">
        <v>13311</v>
      </c>
      <c r="C37" s="250"/>
      <c r="D37" s="261" t="s">
        <v>356</v>
      </c>
      <c r="E37" s="237" t="s">
        <v>147</v>
      </c>
      <c r="F37" s="250" t="s">
        <v>415</v>
      </c>
      <c r="G37" s="250"/>
      <c r="H37" s="236" t="s">
        <v>380</v>
      </c>
      <c r="I37" s="236" t="s">
        <v>415</v>
      </c>
      <c r="J37" s="183">
        <v>0</v>
      </c>
      <c r="K37" s="221">
        <v>-128082.99</v>
      </c>
      <c r="L37" s="221">
        <v>-54892.71</v>
      </c>
      <c r="N37" s="222">
        <v>0</v>
      </c>
      <c r="O37" s="222">
        <v>0</v>
      </c>
      <c r="P37" s="222">
        <v>0</v>
      </c>
      <c r="Q37" s="222">
        <v>0</v>
      </c>
      <c r="S37" s="222">
        <v>0</v>
      </c>
    </row>
    <row r="38" spans="1:19" s="213" customFormat="1">
      <c r="A38" s="216" t="s">
        <v>447</v>
      </c>
      <c r="B38" s="250">
        <v>13320</v>
      </c>
      <c r="C38" s="250"/>
      <c r="D38" s="261" t="s">
        <v>138</v>
      </c>
      <c r="E38" s="237" t="s">
        <v>147</v>
      </c>
      <c r="F38" s="250" t="s">
        <v>415</v>
      </c>
      <c r="G38" s="250"/>
      <c r="H38" s="236" t="s">
        <v>380</v>
      </c>
      <c r="I38" s="236" t="s">
        <v>415</v>
      </c>
      <c r="J38" s="183">
        <v>0</v>
      </c>
      <c r="K38" s="221">
        <v>0</v>
      </c>
      <c r="L38" s="221">
        <v>0</v>
      </c>
      <c r="N38" s="222">
        <v>0</v>
      </c>
      <c r="O38" s="222">
        <v>0</v>
      </c>
      <c r="P38" s="222">
        <v>0</v>
      </c>
      <c r="Q38" s="222">
        <v>0</v>
      </c>
      <c r="S38" s="222">
        <v>0</v>
      </c>
    </row>
    <row r="39" spans="1:19" s="213" customFormat="1">
      <c r="A39" s="216" t="s">
        <v>448</v>
      </c>
      <c r="B39" s="250">
        <v>13330</v>
      </c>
      <c r="C39" s="250"/>
      <c r="D39" s="261" t="s">
        <v>139</v>
      </c>
      <c r="E39" s="237" t="s">
        <v>147</v>
      </c>
      <c r="F39" s="250" t="s">
        <v>415</v>
      </c>
      <c r="G39" s="250"/>
      <c r="H39" s="236" t="s">
        <v>380</v>
      </c>
      <c r="I39" s="236" t="s">
        <v>415</v>
      </c>
      <c r="J39" s="183">
        <v>44313.38</v>
      </c>
      <c r="K39" s="221">
        <v>40732.58</v>
      </c>
      <c r="L39" s="221">
        <v>40732.58</v>
      </c>
      <c r="N39" s="222">
        <v>0</v>
      </c>
      <c r="O39" s="222">
        <v>0</v>
      </c>
      <c r="P39" s="222">
        <v>0</v>
      </c>
      <c r="Q39" s="222">
        <v>0</v>
      </c>
      <c r="S39" s="222">
        <v>44313.38</v>
      </c>
    </row>
    <row r="40" spans="1:19" s="213" customFormat="1">
      <c r="A40" s="216" t="s">
        <v>449</v>
      </c>
      <c r="B40" s="250">
        <v>13340</v>
      </c>
      <c r="C40" s="250"/>
      <c r="D40" s="261" t="s">
        <v>140</v>
      </c>
      <c r="E40" s="237" t="s">
        <v>147</v>
      </c>
      <c r="F40" s="250" t="s">
        <v>415</v>
      </c>
      <c r="G40" s="250"/>
      <c r="H40" s="236" t="s">
        <v>380</v>
      </c>
      <c r="I40" s="236" t="s">
        <v>415</v>
      </c>
      <c r="J40" s="183">
        <v>-8862.7099999999991</v>
      </c>
      <c r="K40" s="221">
        <v>-10721.95</v>
      </c>
      <c r="L40" s="221">
        <v>-5575.43</v>
      </c>
      <c r="N40" s="222">
        <v>-2215.6799999999998</v>
      </c>
      <c r="O40" s="222">
        <v>-2215.6799999999998</v>
      </c>
      <c r="P40" s="222">
        <v>-2215.6799999999998</v>
      </c>
      <c r="Q40" s="222">
        <v>0</v>
      </c>
      <c r="S40" s="222">
        <v>-2215.67</v>
      </c>
    </row>
    <row r="41" spans="1:19" s="213" customFormat="1">
      <c r="A41" s="216" t="s">
        <v>450</v>
      </c>
      <c r="B41" s="250">
        <v>13999</v>
      </c>
      <c r="C41" s="250"/>
      <c r="D41" s="261" t="s">
        <v>141</v>
      </c>
      <c r="E41" s="237" t="s">
        <v>147</v>
      </c>
      <c r="F41" s="250" t="s">
        <v>415</v>
      </c>
      <c r="G41" s="250"/>
      <c r="H41" s="236" t="s">
        <v>380</v>
      </c>
      <c r="I41" s="236" t="s">
        <v>415</v>
      </c>
      <c r="J41" s="183">
        <v>184365</v>
      </c>
      <c r="K41" s="221">
        <v>93134.61</v>
      </c>
      <c r="L41" s="221">
        <v>66525</v>
      </c>
      <c r="N41" s="222">
        <v>-25105.5</v>
      </c>
      <c r="O41" s="222">
        <v>-23681.5</v>
      </c>
      <c r="P41" s="222">
        <v>-44273</v>
      </c>
      <c r="Q41" s="222">
        <v>465</v>
      </c>
      <c r="S41" s="222">
        <v>277425</v>
      </c>
    </row>
    <row r="42" spans="1:19" s="213" customFormat="1">
      <c r="A42" s="216" t="s">
        <v>451</v>
      </c>
      <c r="B42" s="250">
        <v>14000</v>
      </c>
      <c r="C42" s="250"/>
      <c r="D42" s="261" t="s">
        <v>142</v>
      </c>
      <c r="E42" s="236" t="s">
        <v>381</v>
      </c>
      <c r="F42" s="250" t="s">
        <v>415</v>
      </c>
      <c r="G42" s="250"/>
      <c r="H42" s="236" t="s">
        <v>381</v>
      </c>
      <c r="I42" s="236" t="s">
        <v>415</v>
      </c>
      <c r="J42" s="183">
        <v>157291.76</v>
      </c>
      <c r="K42" s="221">
        <v>156109.93</v>
      </c>
      <c r="L42" s="221">
        <v>154494.71</v>
      </c>
      <c r="N42" s="222">
        <v>-26128.89</v>
      </c>
      <c r="O42" s="222">
        <v>20979.31</v>
      </c>
      <c r="P42" s="222">
        <v>-29642.85</v>
      </c>
      <c r="Q42" s="222">
        <v>0</v>
      </c>
      <c r="S42" s="222">
        <v>192084.19</v>
      </c>
    </row>
    <row r="43" spans="1:19" s="213" customFormat="1">
      <c r="A43" s="216" t="s">
        <v>452</v>
      </c>
      <c r="B43" s="250">
        <v>14010</v>
      </c>
      <c r="C43" s="250"/>
      <c r="D43" s="261" t="s">
        <v>143</v>
      </c>
      <c r="E43" s="236" t="s">
        <v>453</v>
      </c>
      <c r="F43" s="250" t="s">
        <v>415</v>
      </c>
      <c r="G43" s="250"/>
      <c r="H43" s="237" t="s">
        <v>147</v>
      </c>
      <c r="I43" s="236" t="s">
        <v>415</v>
      </c>
      <c r="J43" s="183">
        <v>0.16</v>
      </c>
      <c r="K43" s="221">
        <v>0.16</v>
      </c>
      <c r="L43" s="221">
        <v>0.16</v>
      </c>
      <c r="N43" s="222">
        <v>0</v>
      </c>
      <c r="O43" s="222">
        <v>0</v>
      </c>
      <c r="P43" s="222">
        <v>0</v>
      </c>
      <c r="Q43" s="222">
        <v>0</v>
      </c>
      <c r="S43" s="222">
        <v>0.16</v>
      </c>
    </row>
    <row r="44" spans="1:19" s="213" customFormat="1">
      <c r="A44" s="216" t="s">
        <v>454</v>
      </c>
      <c r="B44" s="250">
        <v>15000</v>
      </c>
      <c r="C44" s="250"/>
      <c r="D44" s="261" t="s">
        <v>144</v>
      </c>
      <c r="E44" s="237" t="s">
        <v>147</v>
      </c>
      <c r="F44" s="250" t="s">
        <v>415</v>
      </c>
      <c r="G44" s="250"/>
      <c r="H44" s="236" t="s">
        <v>382</v>
      </c>
      <c r="I44" s="236" t="s">
        <v>415</v>
      </c>
      <c r="J44" s="183">
        <v>2718511</v>
      </c>
      <c r="K44" s="221">
        <v>2732252</v>
      </c>
      <c r="L44" s="221">
        <v>2776960</v>
      </c>
      <c r="N44" s="222">
        <v>0</v>
      </c>
      <c r="O44" s="222">
        <v>0</v>
      </c>
      <c r="P44" s="222">
        <v>0</v>
      </c>
      <c r="Q44" s="222">
        <v>0</v>
      </c>
      <c r="S44" s="222">
        <v>2718511</v>
      </c>
    </row>
    <row r="45" spans="1:19" s="213" customFormat="1">
      <c r="A45" s="216" t="s">
        <v>455</v>
      </c>
      <c r="B45" s="250">
        <v>15010</v>
      </c>
      <c r="C45" s="250"/>
      <c r="D45" s="261" t="s">
        <v>145</v>
      </c>
      <c r="E45" s="237" t="s">
        <v>147</v>
      </c>
      <c r="F45" s="250" t="s">
        <v>415</v>
      </c>
      <c r="G45" s="250"/>
      <c r="H45" s="236" t="s">
        <v>383</v>
      </c>
      <c r="I45" s="236" t="s">
        <v>415</v>
      </c>
      <c r="J45" s="183">
        <v>-2718511</v>
      </c>
      <c r="K45" s="221">
        <v>-2732252</v>
      </c>
      <c r="L45" s="221">
        <v>-2776960</v>
      </c>
      <c r="N45" s="222">
        <v>0</v>
      </c>
      <c r="O45" s="222">
        <v>0</v>
      </c>
      <c r="P45" s="222">
        <v>0</v>
      </c>
      <c r="Q45" s="222">
        <v>0</v>
      </c>
      <c r="S45" s="222">
        <v>-2718511</v>
      </c>
    </row>
    <row r="46" spans="1:19" s="213" customFormat="1">
      <c r="A46" s="216" t="s">
        <v>456</v>
      </c>
      <c r="B46" s="250">
        <v>16000</v>
      </c>
      <c r="C46" s="250"/>
      <c r="D46" s="261" t="s">
        <v>146</v>
      </c>
      <c r="E46" s="237" t="s">
        <v>147</v>
      </c>
      <c r="F46" s="250" t="s">
        <v>415</v>
      </c>
      <c r="G46" s="250"/>
      <c r="H46" s="236" t="s">
        <v>147</v>
      </c>
      <c r="I46" s="236" t="s">
        <v>415</v>
      </c>
      <c r="J46" s="183">
        <v>392744.98</v>
      </c>
      <c r="K46" s="221">
        <v>299928.51</v>
      </c>
      <c r="L46" s="221">
        <v>204505.69</v>
      </c>
      <c r="N46" s="222">
        <v>129428.43</v>
      </c>
      <c r="O46" s="222">
        <v>54070.92</v>
      </c>
      <c r="P46" s="222">
        <v>-35529.81</v>
      </c>
      <c r="Q46" s="222">
        <v>83644.83</v>
      </c>
      <c r="S46" s="222">
        <v>244775.44</v>
      </c>
    </row>
    <row r="47" spans="1:19" s="213" customFormat="1">
      <c r="A47" s="216" t="s">
        <v>457</v>
      </c>
      <c r="B47" s="250">
        <v>16010</v>
      </c>
      <c r="C47" s="250"/>
      <c r="D47" s="261" t="s">
        <v>148</v>
      </c>
      <c r="E47" s="237" t="s">
        <v>147</v>
      </c>
      <c r="F47" s="250" t="s">
        <v>415</v>
      </c>
      <c r="G47" s="250"/>
      <c r="H47" s="236" t="s">
        <v>147</v>
      </c>
      <c r="I47" s="236" t="s">
        <v>415</v>
      </c>
      <c r="J47" s="183">
        <v>764.37</v>
      </c>
      <c r="K47" s="221">
        <v>778.85</v>
      </c>
      <c r="L47" s="221">
        <v>1117.72</v>
      </c>
      <c r="N47" s="222">
        <v>6275.67</v>
      </c>
      <c r="O47" s="222">
        <v>611.08000000000004</v>
      </c>
      <c r="P47" s="222">
        <v>-6824.04</v>
      </c>
      <c r="Q47" s="222">
        <v>0</v>
      </c>
      <c r="S47" s="222">
        <v>701.66</v>
      </c>
    </row>
    <row r="48" spans="1:19" s="213" customFormat="1">
      <c r="A48" s="216" t="s">
        <v>458</v>
      </c>
      <c r="B48" s="250">
        <v>16020</v>
      </c>
      <c r="C48" s="250"/>
      <c r="D48" s="262" t="s">
        <v>147</v>
      </c>
      <c r="E48" s="237" t="s">
        <v>147</v>
      </c>
      <c r="F48" s="250" t="s">
        <v>415</v>
      </c>
      <c r="G48" s="265"/>
      <c r="H48" s="236" t="s">
        <v>147</v>
      </c>
      <c r="I48" s="236" t="s">
        <v>415</v>
      </c>
      <c r="J48" s="183">
        <v>30642.27</v>
      </c>
      <c r="K48" s="221">
        <v>1373503.74</v>
      </c>
      <c r="L48" s="221">
        <v>171445.73</v>
      </c>
      <c r="N48" s="222">
        <v>12710.82</v>
      </c>
      <c r="O48" s="222">
        <v>0</v>
      </c>
      <c r="P48" s="222">
        <v>-20000</v>
      </c>
      <c r="Q48" s="222">
        <v>0</v>
      </c>
      <c r="S48" s="222">
        <v>37931.449999999997</v>
      </c>
    </row>
    <row r="49" spans="1:19" s="213" customFormat="1">
      <c r="A49" s="216" t="s">
        <v>459</v>
      </c>
      <c r="B49" s="250">
        <v>16030</v>
      </c>
      <c r="C49" s="250"/>
      <c r="D49" s="262" t="s">
        <v>149</v>
      </c>
      <c r="E49" s="237" t="s">
        <v>147</v>
      </c>
      <c r="F49" s="250" t="s">
        <v>415</v>
      </c>
      <c r="G49" s="265"/>
      <c r="H49" s="236" t="s">
        <v>147</v>
      </c>
      <c r="I49" s="236" t="s">
        <v>415</v>
      </c>
      <c r="J49" s="183">
        <v>0</v>
      </c>
      <c r="K49" s="221">
        <v>0</v>
      </c>
      <c r="L49" s="221">
        <v>0</v>
      </c>
      <c r="N49" s="222">
        <v>0</v>
      </c>
      <c r="O49" s="222">
        <v>0</v>
      </c>
      <c r="P49" s="222">
        <v>0</v>
      </c>
      <c r="Q49" s="222">
        <v>0</v>
      </c>
      <c r="S49" s="222">
        <v>0</v>
      </c>
    </row>
    <row r="50" spans="1:19" s="213" customFormat="1" ht="15">
      <c r="A50" s="216" t="s">
        <v>460</v>
      </c>
      <c r="B50" s="250">
        <v>19999</v>
      </c>
      <c r="C50" s="250"/>
      <c r="D50" s="261" t="s">
        <v>150</v>
      </c>
      <c r="E50" s="237" t="s">
        <v>147</v>
      </c>
      <c r="F50" s="250" t="s">
        <v>415</v>
      </c>
      <c r="G50" s="250"/>
      <c r="H50" s="276"/>
      <c r="I50" s="236" t="s">
        <v>415</v>
      </c>
      <c r="J50" s="183">
        <v>-4236130.82</v>
      </c>
      <c r="K50" s="221">
        <v>-3785956.31</v>
      </c>
      <c r="L50" s="221">
        <v>-3079338.31</v>
      </c>
      <c r="N50" s="222">
        <v>114934</v>
      </c>
      <c r="O50" s="222">
        <v>-169950.95</v>
      </c>
      <c r="P50" s="222">
        <v>-94684</v>
      </c>
      <c r="Q50" s="222">
        <v>0</v>
      </c>
      <c r="S50" s="222">
        <v>-4086429.87</v>
      </c>
    </row>
    <row r="51" spans="1:19" s="213" customFormat="1">
      <c r="A51" s="216" t="s">
        <v>461</v>
      </c>
      <c r="B51" s="250">
        <v>20000</v>
      </c>
      <c r="C51" s="250"/>
      <c r="D51" s="261" t="s">
        <v>151</v>
      </c>
      <c r="E51" s="237" t="s">
        <v>384</v>
      </c>
      <c r="F51" s="250" t="s">
        <v>415</v>
      </c>
      <c r="G51" s="250"/>
      <c r="H51" s="236" t="s">
        <v>384</v>
      </c>
      <c r="I51" s="236" t="s">
        <v>415</v>
      </c>
      <c r="J51" s="183">
        <v>-12479083.1</v>
      </c>
      <c r="K51" s="221">
        <v>-13353466.960000001</v>
      </c>
      <c r="L51" s="221">
        <v>-12318055.08</v>
      </c>
      <c r="N51" s="222">
        <v>-1220382.45</v>
      </c>
      <c r="O51" s="222">
        <v>5019710.2699999996</v>
      </c>
      <c r="P51" s="222">
        <v>-1512186.2</v>
      </c>
      <c r="Q51" s="222">
        <v>0</v>
      </c>
      <c r="S51" s="222">
        <v>-14766224.720000001</v>
      </c>
    </row>
    <row r="52" spans="1:19" s="213" customFormat="1">
      <c r="A52" s="216" t="s">
        <v>462</v>
      </c>
      <c r="B52" s="250">
        <v>21000</v>
      </c>
      <c r="C52" s="250"/>
      <c r="D52" s="261" t="s">
        <v>152</v>
      </c>
      <c r="E52" s="237" t="s">
        <v>463</v>
      </c>
      <c r="F52" s="250" t="s">
        <v>415</v>
      </c>
      <c r="G52" s="250"/>
      <c r="H52" s="236" t="s">
        <v>385</v>
      </c>
      <c r="I52" s="236" t="s">
        <v>415</v>
      </c>
      <c r="J52" s="183">
        <v>-3173269.67</v>
      </c>
      <c r="K52" s="221">
        <v>-2916925.77</v>
      </c>
      <c r="L52" s="221">
        <v>-2014677.97</v>
      </c>
      <c r="N52" s="222">
        <v>-303053.94</v>
      </c>
      <c r="O52" s="222">
        <v>471806.94</v>
      </c>
      <c r="P52" s="222">
        <v>545964.77</v>
      </c>
      <c r="Q52" s="222">
        <v>-250918</v>
      </c>
      <c r="S52" s="222">
        <v>-3887987.44</v>
      </c>
    </row>
    <row r="53" spans="1:19" s="213" customFormat="1">
      <c r="A53" s="216" t="s">
        <v>464</v>
      </c>
      <c r="B53" s="250">
        <v>21010</v>
      </c>
      <c r="C53" s="250"/>
      <c r="D53" s="261" t="s">
        <v>153</v>
      </c>
      <c r="E53" s="237" t="s">
        <v>463</v>
      </c>
      <c r="F53" s="250" t="s">
        <v>415</v>
      </c>
      <c r="G53" s="250"/>
      <c r="H53" s="236" t="s">
        <v>385</v>
      </c>
      <c r="I53" s="236" t="s">
        <v>415</v>
      </c>
      <c r="J53" s="183">
        <v>-1513000</v>
      </c>
      <c r="K53" s="221">
        <v>-2484000</v>
      </c>
      <c r="L53" s="221">
        <v>-2070000</v>
      </c>
      <c r="N53" s="222">
        <v>0</v>
      </c>
      <c r="O53" s="222">
        <v>0</v>
      </c>
      <c r="P53" s="222">
        <v>0</v>
      </c>
      <c r="Q53" s="222">
        <v>0</v>
      </c>
      <c r="S53" s="222">
        <v>-1513000</v>
      </c>
    </row>
    <row r="54" spans="1:19" s="213" customFormat="1">
      <c r="A54" s="216" t="s">
        <v>465</v>
      </c>
      <c r="B54" s="250">
        <v>21020</v>
      </c>
      <c r="C54" s="250"/>
      <c r="D54" s="261" t="s">
        <v>154</v>
      </c>
      <c r="E54" s="237" t="s">
        <v>463</v>
      </c>
      <c r="F54" s="250" t="s">
        <v>415</v>
      </c>
      <c r="G54" s="250"/>
      <c r="H54" s="236" t="s">
        <v>386</v>
      </c>
      <c r="I54" s="236" t="s">
        <v>415</v>
      </c>
      <c r="J54" s="183">
        <v>-2921000</v>
      </c>
      <c r="K54" s="221">
        <v>-2699000</v>
      </c>
      <c r="L54" s="221">
        <v>-2290000</v>
      </c>
      <c r="N54" s="222">
        <v>0</v>
      </c>
      <c r="O54" s="222">
        <v>0</v>
      </c>
      <c r="P54" s="222">
        <v>0</v>
      </c>
      <c r="Q54" s="222">
        <v>0</v>
      </c>
      <c r="S54" s="222">
        <v>-2921000</v>
      </c>
    </row>
    <row r="55" spans="1:19" s="387" customFormat="1">
      <c r="A55" s="380" t="s">
        <v>466</v>
      </c>
      <c r="B55" s="388">
        <v>22000</v>
      </c>
      <c r="C55" s="388"/>
      <c r="D55" s="389" t="s">
        <v>155</v>
      </c>
      <c r="E55" s="390" t="s">
        <v>467</v>
      </c>
      <c r="F55" s="388" t="s">
        <v>415</v>
      </c>
      <c r="G55" s="388"/>
      <c r="H55" s="391" t="s">
        <v>387</v>
      </c>
      <c r="I55" s="391" t="s">
        <v>415</v>
      </c>
      <c r="J55" s="392">
        <v>-9223029</v>
      </c>
      <c r="K55" s="393">
        <v>-8669303</v>
      </c>
      <c r="L55" s="393">
        <v>-7901848</v>
      </c>
      <c r="N55" s="394">
        <v>0</v>
      </c>
      <c r="O55" s="394">
        <v>0</v>
      </c>
      <c r="P55" s="394">
        <v>0</v>
      </c>
      <c r="Q55" s="394">
        <v>0</v>
      </c>
      <c r="S55" s="394">
        <v>-9223029</v>
      </c>
    </row>
    <row r="56" spans="1:19" s="213" customFormat="1">
      <c r="A56" s="216" t="s">
        <v>468</v>
      </c>
      <c r="B56" s="250">
        <v>23000</v>
      </c>
      <c r="C56" s="250"/>
      <c r="D56" s="261" t="s">
        <v>156</v>
      </c>
      <c r="E56" s="237" t="s">
        <v>469</v>
      </c>
      <c r="F56" s="250" t="s">
        <v>415</v>
      </c>
      <c r="G56" s="250"/>
      <c r="H56" s="236" t="s">
        <v>375</v>
      </c>
      <c r="I56" s="236" t="s">
        <v>415</v>
      </c>
      <c r="J56" s="183">
        <v>-481900</v>
      </c>
      <c r="K56" s="221">
        <v>-394000</v>
      </c>
      <c r="L56" s="221">
        <v>-353400</v>
      </c>
      <c r="N56" s="222">
        <v>468538.18</v>
      </c>
      <c r="O56" s="222">
        <v>-160400</v>
      </c>
      <c r="P56" s="222">
        <v>-160700</v>
      </c>
      <c r="Q56" s="222">
        <v>481900</v>
      </c>
      <c r="S56" s="222">
        <v>-629338.18000000005</v>
      </c>
    </row>
    <row r="57" spans="1:19" s="213" customFormat="1">
      <c r="A57" s="216" t="s">
        <v>470</v>
      </c>
      <c r="B57" s="250">
        <v>24010</v>
      </c>
      <c r="C57" s="250"/>
      <c r="D57" s="261" t="s">
        <v>157</v>
      </c>
      <c r="E57" s="237" t="s">
        <v>390</v>
      </c>
      <c r="F57" s="250" t="s">
        <v>415</v>
      </c>
      <c r="G57" s="250"/>
      <c r="H57" s="236" t="s">
        <v>390</v>
      </c>
      <c r="I57" s="236" t="s">
        <v>415</v>
      </c>
      <c r="J57" s="183">
        <v>-1409041.28</v>
      </c>
      <c r="K57" s="221">
        <v>-1485423.41</v>
      </c>
      <c r="L57" s="221">
        <v>-1701496.28</v>
      </c>
      <c r="N57" s="222">
        <v>-495796.59</v>
      </c>
      <c r="O57" s="222">
        <v>170766.45</v>
      </c>
      <c r="P57" s="222">
        <v>-57022.14</v>
      </c>
      <c r="Q57" s="222">
        <v>0</v>
      </c>
      <c r="S57" s="222">
        <v>-1026989</v>
      </c>
    </row>
    <row r="58" spans="1:19" s="387" customFormat="1">
      <c r="A58" s="380" t="s">
        <v>471</v>
      </c>
      <c r="B58" s="388">
        <v>24020</v>
      </c>
      <c r="C58" s="388"/>
      <c r="D58" s="389" t="s">
        <v>158</v>
      </c>
      <c r="E58" s="390" t="s">
        <v>391</v>
      </c>
      <c r="F58" s="388" t="s">
        <v>415</v>
      </c>
      <c r="G58" s="388"/>
      <c r="H58" s="391" t="s">
        <v>391</v>
      </c>
      <c r="I58" s="391" t="s">
        <v>415</v>
      </c>
      <c r="J58" s="392">
        <v>0</v>
      </c>
      <c r="K58" s="393">
        <v>0</v>
      </c>
      <c r="L58" s="393">
        <v>0</v>
      </c>
      <c r="N58" s="394">
        <v>0</v>
      </c>
      <c r="O58" s="394">
        <v>0</v>
      </c>
      <c r="P58" s="394">
        <v>0</v>
      </c>
      <c r="Q58" s="394">
        <v>0</v>
      </c>
      <c r="S58" s="394">
        <v>0</v>
      </c>
    </row>
    <row r="59" spans="1:19" s="213" customFormat="1">
      <c r="A59" s="216" t="s">
        <v>472</v>
      </c>
      <c r="B59" s="250">
        <v>24030</v>
      </c>
      <c r="C59" s="250"/>
      <c r="D59" s="261" t="s">
        <v>159</v>
      </c>
      <c r="E59" s="237" t="s">
        <v>159</v>
      </c>
      <c r="F59" s="250" t="s">
        <v>415</v>
      </c>
      <c r="G59" s="250"/>
      <c r="H59" s="236" t="s">
        <v>159</v>
      </c>
      <c r="I59" s="236" t="s">
        <v>415</v>
      </c>
      <c r="J59" s="183">
        <v>-98261.77</v>
      </c>
      <c r="K59" s="221">
        <v>-105024.33</v>
      </c>
      <c r="L59" s="221">
        <v>-159386.12</v>
      </c>
      <c r="N59" s="222">
        <v>24772.04</v>
      </c>
      <c r="O59" s="222">
        <v>-16892.689999999999</v>
      </c>
      <c r="P59" s="222">
        <v>28973.98</v>
      </c>
      <c r="Q59" s="222">
        <v>0</v>
      </c>
      <c r="S59" s="222">
        <v>-135115.1</v>
      </c>
    </row>
    <row r="60" spans="1:19" s="213" customFormat="1">
      <c r="A60" s="216" t="s">
        <v>473</v>
      </c>
      <c r="B60" s="250">
        <v>24040</v>
      </c>
      <c r="C60" s="250"/>
      <c r="D60" s="261" t="s">
        <v>160</v>
      </c>
      <c r="E60" s="237" t="s">
        <v>389</v>
      </c>
      <c r="F60" s="250" t="s">
        <v>415</v>
      </c>
      <c r="G60" s="250"/>
      <c r="H60" s="236" t="s">
        <v>389</v>
      </c>
      <c r="I60" s="236" t="s">
        <v>415</v>
      </c>
      <c r="J60" s="183">
        <v>-3401875</v>
      </c>
      <c r="K60" s="221">
        <v>-3483745.11</v>
      </c>
      <c r="L60" s="221">
        <v>-4857168.28</v>
      </c>
      <c r="N60" s="222">
        <v>1741875</v>
      </c>
      <c r="O60" s="222">
        <v>-5102812.5</v>
      </c>
      <c r="P60" s="222">
        <v>1700932.61</v>
      </c>
      <c r="Q60" s="222">
        <v>1700937.5</v>
      </c>
      <c r="S60" s="222">
        <v>-1741870.11</v>
      </c>
    </row>
    <row r="61" spans="1:19" s="213" customFormat="1">
      <c r="A61" s="216" t="s">
        <v>474</v>
      </c>
      <c r="B61" s="250">
        <v>25010</v>
      </c>
      <c r="C61" s="250"/>
      <c r="D61" s="261" t="s">
        <v>161</v>
      </c>
      <c r="E61" s="237" t="s">
        <v>161</v>
      </c>
      <c r="F61" s="250" t="s">
        <v>415</v>
      </c>
      <c r="G61" s="250"/>
      <c r="H61" s="236" t="s">
        <v>161</v>
      </c>
      <c r="I61" s="236" t="s">
        <v>415</v>
      </c>
      <c r="J61" s="183">
        <v>-988222.99</v>
      </c>
      <c r="K61" s="221">
        <v>-1045570.84</v>
      </c>
      <c r="L61" s="221">
        <v>-1048838.97</v>
      </c>
      <c r="N61" s="222">
        <v>14184.36</v>
      </c>
      <c r="O61" s="222">
        <v>14184.36</v>
      </c>
      <c r="P61" s="222">
        <v>15033.09</v>
      </c>
      <c r="Q61" s="222">
        <v>0</v>
      </c>
      <c r="S61" s="222">
        <v>-1031624.8</v>
      </c>
    </row>
    <row r="62" spans="1:19" s="213" customFormat="1">
      <c r="A62" s="216" t="s">
        <v>475</v>
      </c>
      <c r="B62" s="250">
        <v>25020</v>
      </c>
      <c r="C62" s="250"/>
      <c r="D62" s="261" t="s">
        <v>162</v>
      </c>
      <c r="E62" s="237" t="s">
        <v>161</v>
      </c>
      <c r="F62" s="250" t="s">
        <v>415</v>
      </c>
      <c r="G62" s="250"/>
      <c r="H62" s="236" t="s">
        <v>161</v>
      </c>
      <c r="I62" s="236" t="s">
        <v>415</v>
      </c>
      <c r="J62" s="183">
        <v>481836.01</v>
      </c>
      <c r="K62" s="221">
        <v>408645.73</v>
      </c>
      <c r="L62" s="221">
        <v>335455.45</v>
      </c>
      <c r="N62" s="222">
        <v>18297.57</v>
      </c>
      <c r="O62" s="222">
        <v>18297.57</v>
      </c>
      <c r="P62" s="222">
        <v>18297.57</v>
      </c>
      <c r="Q62" s="222">
        <v>0</v>
      </c>
      <c r="S62" s="222">
        <v>426943.3</v>
      </c>
    </row>
    <row r="63" spans="1:19" s="213" customFormat="1">
      <c r="A63" s="216" t="s">
        <v>476</v>
      </c>
      <c r="B63" s="250">
        <v>26000</v>
      </c>
      <c r="C63" s="250"/>
      <c r="D63" s="261" t="s">
        <v>163</v>
      </c>
      <c r="E63" s="237" t="s">
        <v>392</v>
      </c>
      <c r="F63" s="250" t="s">
        <v>415</v>
      </c>
      <c r="G63" s="250"/>
      <c r="H63" s="236" t="s">
        <v>392</v>
      </c>
      <c r="I63" s="236" t="s">
        <v>415</v>
      </c>
      <c r="J63" s="183">
        <v>0</v>
      </c>
      <c r="K63" s="221">
        <v>0</v>
      </c>
      <c r="L63" s="221">
        <v>0</v>
      </c>
      <c r="N63" s="222">
        <v>0</v>
      </c>
      <c r="O63" s="222">
        <v>0</v>
      </c>
      <c r="P63" s="222">
        <v>0</v>
      </c>
      <c r="Q63" s="222">
        <v>0</v>
      </c>
      <c r="S63" s="222">
        <v>0</v>
      </c>
    </row>
    <row r="64" spans="1:19" s="213" customFormat="1">
      <c r="A64" s="216" t="s">
        <v>477</v>
      </c>
      <c r="B64" s="250">
        <v>26010</v>
      </c>
      <c r="C64" s="250"/>
      <c r="D64" s="261" t="s">
        <v>164</v>
      </c>
      <c r="E64" s="237" t="s">
        <v>392</v>
      </c>
      <c r="F64" s="250" t="s">
        <v>415</v>
      </c>
      <c r="G64" s="250"/>
      <c r="H64" s="236" t="s">
        <v>392</v>
      </c>
      <c r="I64" s="236" t="s">
        <v>415</v>
      </c>
      <c r="J64" s="183">
        <v>-7686.75</v>
      </c>
      <c r="K64" s="221">
        <v>-7832.82</v>
      </c>
      <c r="L64" s="221">
        <v>-8763.11</v>
      </c>
      <c r="N64" s="222">
        <v>-851.89</v>
      </c>
      <c r="O64" s="222">
        <v>519.84</v>
      </c>
      <c r="P64" s="222">
        <v>-317.60000000000002</v>
      </c>
      <c r="Q64" s="222">
        <v>7686.55</v>
      </c>
      <c r="S64" s="222">
        <v>-7037.1</v>
      </c>
    </row>
    <row r="65" spans="1:19" s="213" customFormat="1">
      <c r="A65" s="216" t="s">
        <v>478</v>
      </c>
      <c r="B65" s="250">
        <v>26020</v>
      </c>
      <c r="C65" s="250"/>
      <c r="D65" s="261" t="s">
        <v>165</v>
      </c>
      <c r="E65" s="237" t="s">
        <v>469</v>
      </c>
      <c r="F65" s="250" t="s">
        <v>415</v>
      </c>
      <c r="G65" s="250"/>
      <c r="H65" s="236" t="s">
        <v>375</v>
      </c>
      <c r="I65" s="236" t="s">
        <v>415</v>
      </c>
      <c r="J65" s="183">
        <v>0</v>
      </c>
      <c r="K65" s="221">
        <v>0</v>
      </c>
      <c r="L65" s="221">
        <v>0</v>
      </c>
      <c r="N65" s="222">
        <v>0</v>
      </c>
      <c r="O65" s="222">
        <v>0</v>
      </c>
      <c r="P65" s="222">
        <v>0</v>
      </c>
      <c r="Q65" s="222">
        <v>0</v>
      </c>
      <c r="S65" s="222">
        <v>0</v>
      </c>
    </row>
    <row r="66" spans="1:19" s="213" customFormat="1">
      <c r="A66" s="216" t="s">
        <v>479</v>
      </c>
      <c r="B66" s="250">
        <v>27000</v>
      </c>
      <c r="C66" s="250"/>
      <c r="D66" s="261" t="s">
        <v>166</v>
      </c>
      <c r="E66" s="237" t="s">
        <v>388</v>
      </c>
      <c r="F66" s="250" t="s">
        <v>415</v>
      </c>
      <c r="G66" s="250"/>
      <c r="H66" s="236" t="s">
        <v>388</v>
      </c>
      <c r="I66" s="236" t="s">
        <v>415</v>
      </c>
      <c r="J66" s="183">
        <v>0</v>
      </c>
      <c r="K66" s="221">
        <v>0</v>
      </c>
      <c r="L66" s="221">
        <v>0</v>
      </c>
      <c r="N66" s="222">
        <v>0</v>
      </c>
      <c r="O66" s="222">
        <v>0</v>
      </c>
      <c r="P66" s="222">
        <v>0</v>
      </c>
      <c r="Q66" s="222">
        <v>0</v>
      </c>
      <c r="S66" s="222">
        <v>0</v>
      </c>
    </row>
    <row r="67" spans="1:19" s="213" customFormat="1">
      <c r="A67" s="216" t="s">
        <v>480</v>
      </c>
      <c r="B67" s="250">
        <v>28000</v>
      </c>
      <c r="C67" s="250"/>
      <c r="D67" s="261" t="s">
        <v>167</v>
      </c>
      <c r="E67" s="237" t="s">
        <v>388</v>
      </c>
      <c r="F67" s="250" t="s">
        <v>415</v>
      </c>
      <c r="G67" s="250"/>
      <c r="H67" s="236" t="s">
        <v>388</v>
      </c>
      <c r="I67" s="236" t="s">
        <v>415</v>
      </c>
      <c r="J67" s="183">
        <v>-48475.56</v>
      </c>
      <c r="K67" s="221">
        <v>-111039.24</v>
      </c>
      <c r="L67" s="221">
        <v>-147525.70000000001</v>
      </c>
      <c r="N67" s="222">
        <v>-35786.86</v>
      </c>
      <c r="O67" s="222">
        <v>36133.1</v>
      </c>
      <c r="P67" s="222">
        <v>-11342.86</v>
      </c>
      <c r="Q67" s="222">
        <v>-298242.71999999997</v>
      </c>
      <c r="S67" s="222">
        <v>-37478.94</v>
      </c>
    </row>
    <row r="68" spans="1:19" s="213" customFormat="1">
      <c r="A68" s="216" t="s">
        <v>481</v>
      </c>
      <c r="B68" s="250">
        <v>28010</v>
      </c>
      <c r="C68" s="250"/>
      <c r="D68" s="261" t="s">
        <v>168</v>
      </c>
      <c r="E68" s="237" t="s">
        <v>388</v>
      </c>
      <c r="F68" s="250" t="s">
        <v>415</v>
      </c>
      <c r="G68" s="250"/>
      <c r="H68" s="236" t="s">
        <v>388</v>
      </c>
      <c r="I68" s="236" t="s">
        <v>415</v>
      </c>
      <c r="J68" s="183">
        <v>-375201.04</v>
      </c>
      <c r="K68" s="221">
        <v>-334950.88</v>
      </c>
      <c r="L68" s="221">
        <v>-232656.27</v>
      </c>
      <c r="N68" s="222">
        <v>2337.39</v>
      </c>
      <c r="O68" s="222">
        <v>141015.31</v>
      </c>
      <c r="P68" s="222">
        <v>-15754.31</v>
      </c>
      <c r="Q68" s="222">
        <v>375201.04</v>
      </c>
      <c r="S68" s="222">
        <v>-502799.43</v>
      </c>
    </row>
    <row r="69" spans="1:19" s="213" customFormat="1">
      <c r="A69" s="216" t="s">
        <v>482</v>
      </c>
      <c r="B69" s="250">
        <v>28020</v>
      </c>
      <c r="C69" s="250"/>
      <c r="D69" s="261" t="s">
        <v>169</v>
      </c>
      <c r="E69" s="237" t="s">
        <v>388</v>
      </c>
      <c r="F69" s="250" t="s">
        <v>415</v>
      </c>
      <c r="G69" s="250"/>
      <c r="H69" s="236" t="s">
        <v>388</v>
      </c>
      <c r="I69" s="236" t="s">
        <v>415</v>
      </c>
      <c r="J69" s="183">
        <v>0</v>
      </c>
      <c r="K69" s="221">
        <v>0</v>
      </c>
      <c r="L69" s="221">
        <v>0</v>
      </c>
      <c r="N69" s="222">
        <v>0</v>
      </c>
      <c r="O69" s="222">
        <v>0</v>
      </c>
      <c r="P69" s="222">
        <v>0</v>
      </c>
      <c r="Q69" s="222">
        <v>0</v>
      </c>
      <c r="S69" s="222">
        <v>0</v>
      </c>
    </row>
    <row r="70" spans="1:19" s="213" customFormat="1">
      <c r="A70" s="198" t="s">
        <v>483</v>
      </c>
      <c r="B70" s="250">
        <v>29999</v>
      </c>
      <c r="C70" s="250" t="s">
        <v>170</v>
      </c>
      <c r="D70" s="261" t="s">
        <v>171</v>
      </c>
      <c r="E70" s="237" t="s">
        <v>388</v>
      </c>
      <c r="F70" s="250" t="s">
        <v>415</v>
      </c>
      <c r="G70" s="250"/>
      <c r="H70" s="236" t="s">
        <v>388</v>
      </c>
      <c r="I70" s="236" t="s">
        <v>415</v>
      </c>
      <c r="J70" s="183">
        <v>-0.01</v>
      </c>
      <c r="K70" s="221">
        <v>-0.01</v>
      </c>
      <c r="L70" s="221">
        <v>0</v>
      </c>
      <c r="N70" s="222">
        <v>0</v>
      </c>
      <c r="O70" s="222">
        <v>0</v>
      </c>
      <c r="P70" s="222">
        <v>0</v>
      </c>
      <c r="Q70" s="222">
        <v>151282.67000000001</v>
      </c>
      <c r="S70" s="222">
        <v>-0.01</v>
      </c>
    </row>
    <row r="71" spans="1:19" s="213" customFormat="1">
      <c r="A71" s="198" t="s">
        <v>484</v>
      </c>
      <c r="B71" s="250">
        <v>29999</v>
      </c>
      <c r="C71" s="250" t="s">
        <v>172</v>
      </c>
      <c r="D71" s="261" t="s">
        <v>173</v>
      </c>
      <c r="E71" s="237" t="s">
        <v>388</v>
      </c>
      <c r="F71" s="250" t="s">
        <v>415</v>
      </c>
      <c r="G71" s="250"/>
      <c r="H71" s="236" t="s">
        <v>388</v>
      </c>
      <c r="I71" s="236" t="s">
        <v>415</v>
      </c>
      <c r="J71" s="183">
        <v>-95.49</v>
      </c>
      <c r="K71" s="221">
        <v>-0.15</v>
      </c>
      <c r="L71" s="221">
        <v>150.44</v>
      </c>
      <c r="N71" s="222">
        <v>13982.25</v>
      </c>
      <c r="O71" s="222">
        <v>-23865.56</v>
      </c>
      <c r="P71" s="222">
        <v>23770.22</v>
      </c>
      <c r="Q71" s="222">
        <v>21474.04</v>
      </c>
      <c r="S71" s="222">
        <v>-13982.4</v>
      </c>
    </row>
    <row r="72" spans="1:19" s="213" customFormat="1">
      <c r="A72" s="198" t="s">
        <v>485</v>
      </c>
      <c r="B72" s="250">
        <v>29999</v>
      </c>
      <c r="C72" s="250" t="s">
        <v>174</v>
      </c>
      <c r="D72" s="261" t="s">
        <v>175</v>
      </c>
      <c r="E72" s="237" t="s">
        <v>388</v>
      </c>
      <c r="F72" s="250" t="s">
        <v>415</v>
      </c>
      <c r="G72" s="250"/>
      <c r="H72" s="236" t="s">
        <v>388</v>
      </c>
      <c r="I72" s="236" t="s">
        <v>415</v>
      </c>
      <c r="J72" s="183">
        <v>0</v>
      </c>
      <c r="K72" s="221">
        <v>87441.18</v>
      </c>
      <c r="L72" s="221">
        <v>13392.01</v>
      </c>
      <c r="N72" s="222">
        <v>-2691.48</v>
      </c>
      <c r="O72" s="222">
        <v>0</v>
      </c>
      <c r="P72" s="222">
        <v>1183.67</v>
      </c>
      <c r="Q72" s="222">
        <v>316001.90000000002</v>
      </c>
      <c r="S72" s="222">
        <v>1507.81</v>
      </c>
    </row>
    <row r="73" spans="1:19" s="213" customFormat="1">
      <c r="A73" s="198" t="s">
        <v>486</v>
      </c>
      <c r="B73" s="250">
        <v>29999</v>
      </c>
      <c r="C73" s="250" t="s">
        <v>176</v>
      </c>
      <c r="D73" s="261" t="s">
        <v>177</v>
      </c>
      <c r="E73" s="237" t="s">
        <v>388</v>
      </c>
      <c r="F73" s="250" t="s">
        <v>415</v>
      </c>
      <c r="G73" s="250"/>
      <c r="H73" s="236" t="s">
        <v>388</v>
      </c>
      <c r="I73" s="236" t="s">
        <v>415</v>
      </c>
      <c r="J73" s="183">
        <v>1390.5</v>
      </c>
      <c r="K73" s="221">
        <v>2811.32</v>
      </c>
      <c r="L73" s="221">
        <v>200</v>
      </c>
      <c r="N73" s="222">
        <v>0</v>
      </c>
      <c r="O73" s="222">
        <v>1358.5</v>
      </c>
      <c r="P73" s="222">
        <v>0</v>
      </c>
      <c r="Q73" s="222">
        <v>77658.509999999995</v>
      </c>
      <c r="S73" s="222">
        <v>32</v>
      </c>
    </row>
    <row r="74" spans="1:19" s="213" customFormat="1">
      <c r="A74" s="198" t="s">
        <v>487</v>
      </c>
      <c r="B74" s="250">
        <v>29999</v>
      </c>
      <c r="C74" s="250" t="s">
        <v>178</v>
      </c>
      <c r="D74" s="261" t="s">
        <v>179</v>
      </c>
      <c r="E74" s="237" t="s">
        <v>388</v>
      </c>
      <c r="F74" s="250" t="s">
        <v>415</v>
      </c>
      <c r="G74" s="250"/>
      <c r="H74" s="236" t="s">
        <v>388</v>
      </c>
      <c r="I74" s="236" t="s">
        <v>415</v>
      </c>
      <c r="J74" s="183">
        <v>0</v>
      </c>
      <c r="K74" s="221">
        <v>0</v>
      </c>
      <c r="L74" s="221">
        <v>0</v>
      </c>
      <c r="N74" s="222">
        <v>0</v>
      </c>
      <c r="O74" s="222">
        <v>0</v>
      </c>
      <c r="P74" s="222">
        <v>0</v>
      </c>
      <c r="Q74" s="222">
        <v>123734.71</v>
      </c>
      <c r="S74" s="222">
        <v>0</v>
      </c>
    </row>
    <row r="75" spans="1:19" s="213" customFormat="1">
      <c r="A75" s="198" t="s">
        <v>488</v>
      </c>
      <c r="B75" s="250">
        <v>29999</v>
      </c>
      <c r="C75" s="250" t="s">
        <v>180</v>
      </c>
      <c r="D75" s="261" t="s">
        <v>181</v>
      </c>
      <c r="E75" s="237" t="s">
        <v>388</v>
      </c>
      <c r="F75" s="250" t="s">
        <v>415</v>
      </c>
      <c r="G75" s="250"/>
      <c r="H75" s="236" t="s">
        <v>388</v>
      </c>
      <c r="I75" s="236" t="s">
        <v>415</v>
      </c>
      <c r="J75" s="183">
        <v>0</v>
      </c>
      <c r="K75" s="221">
        <v>0</v>
      </c>
      <c r="L75" s="221">
        <v>0</v>
      </c>
      <c r="N75" s="222">
        <v>0</v>
      </c>
      <c r="O75" s="222">
        <v>0</v>
      </c>
      <c r="P75" s="222">
        <v>0</v>
      </c>
      <c r="Q75" s="222">
        <v>-240.4</v>
      </c>
      <c r="S75" s="222">
        <v>0</v>
      </c>
    </row>
    <row r="76" spans="1:19" s="213" customFormat="1" ht="15">
      <c r="A76" s="216" t="s">
        <v>489</v>
      </c>
      <c r="B76" s="250">
        <v>30000</v>
      </c>
      <c r="C76" s="250"/>
      <c r="D76" s="261" t="s">
        <v>182</v>
      </c>
      <c r="E76" s="237" t="s">
        <v>182</v>
      </c>
      <c r="F76" s="250" t="s">
        <v>415</v>
      </c>
      <c r="G76" s="250"/>
      <c r="H76" s="278" t="s">
        <v>182</v>
      </c>
      <c r="I76" s="236" t="s">
        <v>415</v>
      </c>
      <c r="J76" s="183">
        <v>-12446198.75</v>
      </c>
      <c r="K76" s="221">
        <v>-16178107.470000001</v>
      </c>
      <c r="L76" s="221">
        <v>-15948731.470000001</v>
      </c>
      <c r="N76" s="222">
        <v>0</v>
      </c>
      <c r="O76" s="222">
        <v>0</v>
      </c>
      <c r="P76" s="222">
        <v>0</v>
      </c>
      <c r="Q76" s="222">
        <v>0</v>
      </c>
      <c r="S76" s="222">
        <v>-16178107.470000001</v>
      </c>
    </row>
    <row r="77" spans="1:19" s="213" customFormat="1" ht="15">
      <c r="A77" s="198" t="s">
        <v>490</v>
      </c>
      <c r="B77" s="263">
        <v>30100</v>
      </c>
      <c r="C77" s="203" t="s">
        <v>183</v>
      </c>
      <c r="D77" s="209" t="s">
        <v>184</v>
      </c>
      <c r="E77" s="237" t="s">
        <v>182</v>
      </c>
      <c r="F77" s="250" t="s">
        <v>415</v>
      </c>
      <c r="G77" s="200"/>
      <c r="H77" s="278" t="s">
        <v>182</v>
      </c>
      <c r="I77" s="236" t="s">
        <v>415</v>
      </c>
      <c r="J77" s="221">
        <v>971809</v>
      </c>
      <c r="K77" s="221">
        <v>971809</v>
      </c>
      <c r="L77" s="221">
        <v>971809</v>
      </c>
      <c r="N77" s="222">
        <v>0</v>
      </c>
      <c r="O77" s="222">
        <v>0</v>
      </c>
      <c r="P77" s="222">
        <v>0</v>
      </c>
      <c r="Q77" s="222">
        <v>0</v>
      </c>
      <c r="S77" s="222">
        <v>971809</v>
      </c>
    </row>
    <row r="78" spans="1:19" s="213" customFormat="1" ht="15">
      <c r="A78" s="198" t="s">
        <v>491</v>
      </c>
      <c r="B78" s="263">
        <v>30100</v>
      </c>
      <c r="C78" s="203" t="s">
        <v>185</v>
      </c>
      <c r="D78" s="209" t="s">
        <v>186</v>
      </c>
      <c r="E78" s="237" t="s">
        <v>182</v>
      </c>
      <c r="F78" s="250" t="s">
        <v>415</v>
      </c>
      <c r="G78" s="200"/>
      <c r="H78" s="278" t="s">
        <v>182</v>
      </c>
      <c r="I78" s="236" t="s">
        <v>415</v>
      </c>
      <c r="J78" s="221">
        <v>0</v>
      </c>
      <c r="K78" s="221">
        <v>0</v>
      </c>
      <c r="L78" s="221">
        <v>0</v>
      </c>
      <c r="N78" s="222">
        <v>0</v>
      </c>
      <c r="O78" s="222">
        <v>0</v>
      </c>
      <c r="P78" s="222">
        <v>0</v>
      </c>
      <c r="Q78" s="222">
        <v>0</v>
      </c>
      <c r="S78" s="222">
        <v>0</v>
      </c>
    </row>
    <row r="79" spans="1:19" s="213" customFormat="1" ht="15">
      <c r="A79" s="198" t="s">
        <v>492</v>
      </c>
      <c r="B79" s="263">
        <v>30100</v>
      </c>
      <c r="C79" s="203" t="s">
        <v>187</v>
      </c>
      <c r="D79" s="209" t="s">
        <v>188</v>
      </c>
      <c r="E79" s="237" t="s">
        <v>182</v>
      </c>
      <c r="F79" s="250" t="s">
        <v>415</v>
      </c>
      <c r="G79" s="200"/>
      <c r="H79" s="278" t="s">
        <v>182</v>
      </c>
      <c r="I79" s="236" t="s">
        <v>415</v>
      </c>
      <c r="J79" s="221">
        <v>566482</v>
      </c>
      <c r="K79" s="221">
        <v>59591</v>
      </c>
      <c r="L79" s="221">
        <v>-573042</v>
      </c>
      <c r="N79" s="222">
        <v>0</v>
      </c>
      <c r="O79" s="222">
        <v>0</v>
      </c>
      <c r="P79" s="222">
        <v>0</v>
      </c>
      <c r="Q79" s="222">
        <v>0</v>
      </c>
      <c r="S79" s="222">
        <v>566482</v>
      </c>
    </row>
    <row r="80" spans="1:19" s="213" customFormat="1" ht="15">
      <c r="A80" s="198" t="s">
        <v>493</v>
      </c>
      <c r="B80" s="263">
        <v>30100</v>
      </c>
      <c r="C80" s="203" t="s">
        <v>189</v>
      </c>
      <c r="D80" s="209" t="s">
        <v>190</v>
      </c>
      <c r="E80" s="237" t="s">
        <v>182</v>
      </c>
      <c r="F80" s="250" t="s">
        <v>415</v>
      </c>
      <c r="G80" s="200"/>
      <c r="H80" s="278" t="s">
        <v>182</v>
      </c>
      <c r="I80" s="236" t="s">
        <v>415</v>
      </c>
      <c r="J80" s="221">
        <v>1977978.82</v>
      </c>
      <c r="K80" s="221">
        <v>1527804.31</v>
      </c>
      <c r="L80" s="221">
        <v>821186.31</v>
      </c>
      <c r="N80" s="222">
        <v>-114934</v>
      </c>
      <c r="O80" s="222">
        <v>169950.95</v>
      </c>
      <c r="P80" s="222">
        <v>94684</v>
      </c>
      <c r="Q80" s="222">
        <v>0</v>
      </c>
      <c r="S80" s="222">
        <v>1828277.87</v>
      </c>
    </row>
    <row r="81" spans="1:19" s="213" customFormat="1" ht="15">
      <c r="A81" s="216" t="s">
        <v>494</v>
      </c>
      <c r="B81" s="263">
        <v>40000</v>
      </c>
      <c r="C81" s="263"/>
      <c r="D81" s="261" t="s">
        <v>191</v>
      </c>
      <c r="E81" s="237" t="s">
        <v>182</v>
      </c>
      <c r="F81" s="210" t="s">
        <v>495</v>
      </c>
      <c r="G81" s="250"/>
      <c r="H81" s="278" t="s">
        <v>182</v>
      </c>
      <c r="I81" s="236" t="s">
        <v>361</v>
      </c>
      <c r="J81" s="223">
        <v>-23797730</v>
      </c>
      <c r="K81" s="221">
        <v>-25128191</v>
      </c>
      <c r="L81" s="221">
        <v>-25580839</v>
      </c>
      <c r="N81" s="224">
        <v>-7733975</v>
      </c>
      <c r="O81" s="224">
        <v>-8213379</v>
      </c>
      <c r="P81" s="224">
        <v>-7850376</v>
      </c>
      <c r="Q81" s="224">
        <v>0</v>
      </c>
      <c r="S81" s="224">
        <v>-33254166</v>
      </c>
    </row>
    <row r="82" spans="1:19" s="213" customFormat="1" ht="15">
      <c r="A82" s="216" t="s">
        <v>496</v>
      </c>
      <c r="B82" s="263">
        <v>40010</v>
      </c>
      <c r="C82" s="263"/>
      <c r="D82" s="261" t="s">
        <v>192</v>
      </c>
      <c r="E82" s="237" t="s">
        <v>182</v>
      </c>
      <c r="F82" s="210" t="s">
        <v>497</v>
      </c>
      <c r="G82" s="250"/>
      <c r="H82" s="278" t="s">
        <v>182</v>
      </c>
      <c r="I82" s="236" t="s">
        <v>362</v>
      </c>
      <c r="J82" s="223">
        <v>6637290.8899999997</v>
      </c>
      <c r="K82" s="221">
        <v>5266495.91</v>
      </c>
      <c r="L82" s="221">
        <v>6285015</v>
      </c>
      <c r="N82" s="224">
        <v>-166464</v>
      </c>
      <c r="O82" s="224">
        <v>6803750</v>
      </c>
      <c r="P82" s="224">
        <v>4.8899999999999997</v>
      </c>
      <c r="Q82" s="224">
        <v>0</v>
      </c>
      <c r="S82" s="224">
        <v>5135853.91</v>
      </c>
    </row>
    <row r="83" spans="1:19" s="213" customFormat="1" ht="15">
      <c r="A83" s="198" t="s">
        <v>498</v>
      </c>
      <c r="B83" s="263">
        <v>40100</v>
      </c>
      <c r="C83" s="263" t="s">
        <v>193</v>
      </c>
      <c r="D83" s="261" t="s">
        <v>194</v>
      </c>
      <c r="E83" s="237" t="s">
        <v>182</v>
      </c>
      <c r="F83" s="210" t="s">
        <v>499</v>
      </c>
      <c r="G83" s="250"/>
      <c r="H83" s="278" t="s">
        <v>182</v>
      </c>
      <c r="I83" s="236" t="s">
        <v>361</v>
      </c>
      <c r="J83" s="221">
        <v>-186635.62</v>
      </c>
      <c r="K83" s="221">
        <v>-494965.74</v>
      </c>
      <c r="L83" s="221">
        <v>-263439.86</v>
      </c>
      <c r="N83" s="224">
        <v>19278.45</v>
      </c>
      <c r="O83" s="224">
        <v>-90458.27</v>
      </c>
      <c r="P83" s="224">
        <v>-115455.8</v>
      </c>
      <c r="Q83" s="224">
        <v>0</v>
      </c>
      <c r="S83" s="224">
        <v>-1308010.98</v>
      </c>
    </row>
    <row r="84" spans="1:19" s="213" customFormat="1" ht="15">
      <c r="A84" s="198" t="s">
        <v>500</v>
      </c>
      <c r="B84" s="263">
        <v>40100</v>
      </c>
      <c r="C84" s="263" t="s">
        <v>195</v>
      </c>
      <c r="D84" s="261" t="s">
        <v>196</v>
      </c>
      <c r="E84" s="237" t="s">
        <v>182</v>
      </c>
      <c r="F84" s="210" t="s">
        <v>501</v>
      </c>
      <c r="G84" s="250"/>
      <c r="H84" s="278" t="s">
        <v>182</v>
      </c>
      <c r="I84" s="236" t="s">
        <v>361</v>
      </c>
      <c r="J84" s="221">
        <v>-440505</v>
      </c>
      <c r="K84" s="221">
        <v>-267603</v>
      </c>
      <c r="L84" s="221">
        <v>-626436</v>
      </c>
      <c r="N84" s="224">
        <v>-540772</v>
      </c>
      <c r="O84" s="224">
        <v>173561</v>
      </c>
      <c r="P84" s="224">
        <v>-73294</v>
      </c>
      <c r="Q84" s="224">
        <v>0</v>
      </c>
      <c r="S84" s="224">
        <v>216325</v>
      </c>
    </row>
    <row r="85" spans="1:19" s="213" customFormat="1" ht="15">
      <c r="A85" s="216" t="s">
        <v>502</v>
      </c>
      <c r="B85" s="263">
        <v>40110</v>
      </c>
      <c r="C85" s="263"/>
      <c r="D85" s="261" t="s">
        <v>197</v>
      </c>
      <c r="E85" s="237" t="s">
        <v>182</v>
      </c>
      <c r="F85" s="199" t="s">
        <v>503</v>
      </c>
      <c r="G85" s="250"/>
      <c r="H85" s="278" t="s">
        <v>182</v>
      </c>
      <c r="I85" s="236" t="s">
        <v>362</v>
      </c>
      <c r="J85" s="223">
        <v>-1660001</v>
      </c>
      <c r="K85" s="221">
        <v>-245634.91</v>
      </c>
      <c r="L85" s="221">
        <v>-1692482</v>
      </c>
      <c r="N85" s="224">
        <v>1741876</v>
      </c>
      <c r="O85" s="224">
        <v>-5102813</v>
      </c>
      <c r="P85" s="224">
        <v>1700936</v>
      </c>
      <c r="Q85" s="224">
        <v>0</v>
      </c>
      <c r="S85" s="224">
        <v>1496240.09</v>
      </c>
    </row>
    <row r="86" spans="1:19" s="213" customFormat="1" ht="15">
      <c r="A86" s="198" t="s">
        <v>504</v>
      </c>
      <c r="B86" s="263">
        <v>50000</v>
      </c>
      <c r="C86" s="263" t="s">
        <v>198</v>
      </c>
      <c r="D86" s="261" t="s">
        <v>199</v>
      </c>
      <c r="E86" s="237" t="s">
        <v>182</v>
      </c>
      <c r="F86" s="210" t="s">
        <v>505</v>
      </c>
      <c r="G86" s="250"/>
      <c r="H86" s="278" t="s">
        <v>182</v>
      </c>
      <c r="I86" s="236" t="s">
        <v>363</v>
      </c>
      <c r="J86" s="221">
        <v>10350015.57</v>
      </c>
      <c r="K86" s="221">
        <v>9099778.9399999995</v>
      </c>
      <c r="L86" s="221">
        <v>10200337.75</v>
      </c>
      <c r="N86" s="224">
        <v>3629091.87</v>
      </c>
      <c r="O86" s="224">
        <v>3752563.08</v>
      </c>
      <c r="P86" s="224">
        <v>2968360.62</v>
      </c>
      <c r="Q86" s="224">
        <v>-126424.74</v>
      </c>
      <c r="S86" s="224">
        <v>11872126.689999999</v>
      </c>
    </row>
    <row r="87" spans="1:19" s="213" customFormat="1" ht="15">
      <c r="A87" s="198" t="s">
        <v>506</v>
      </c>
      <c r="B87" s="263">
        <v>50000</v>
      </c>
      <c r="C87" s="263" t="s">
        <v>200</v>
      </c>
      <c r="D87" s="261" t="s">
        <v>201</v>
      </c>
      <c r="E87" s="237" t="s">
        <v>182</v>
      </c>
      <c r="F87" s="210" t="s">
        <v>507</v>
      </c>
      <c r="G87" s="250"/>
      <c r="H87" s="278" t="s">
        <v>182</v>
      </c>
      <c r="I87" s="236" t="s">
        <v>363</v>
      </c>
      <c r="J87" s="221">
        <v>-714717.77</v>
      </c>
      <c r="K87" s="221">
        <v>1967070.92</v>
      </c>
      <c r="L87" s="221">
        <v>-330126.09000000003</v>
      </c>
      <c r="N87" s="224">
        <v>303053.94</v>
      </c>
      <c r="O87" s="224">
        <v>-471806.94</v>
      </c>
      <c r="P87" s="224">
        <v>-545964.77</v>
      </c>
      <c r="Q87" s="224">
        <v>250918</v>
      </c>
      <c r="S87" s="224">
        <v>2938132.59</v>
      </c>
    </row>
    <row r="88" spans="1:19" s="213" customFormat="1" ht="15">
      <c r="A88" s="198" t="s">
        <v>508</v>
      </c>
      <c r="B88" s="263">
        <v>50000</v>
      </c>
      <c r="C88" s="263" t="s">
        <v>202</v>
      </c>
      <c r="D88" s="261" t="s">
        <v>203</v>
      </c>
      <c r="E88" s="237" t="s">
        <v>182</v>
      </c>
      <c r="F88" s="199" t="s">
        <v>509</v>
      </c>
      <c r="G88" s="250"/>
      <c r="H88" s="278" t="s">
        <v>182</v>
      </c>
      <c r="I88" s="236" t="s">
        <v>363</v>
      </c>
      <c r="J88" s="221">
        <v>0</v>
      </c>
      <c r="K88" s="221">
        <v>95000</v>
      </c>
      <c r="L88" s="221">
        <v>-56000</v>
      </c>
      <c r="N88" s="224">
        <v>0</v>
      </c>
      <c r="O88" s="224">
        <v>0</v>
      </c>
      <c r="P88" s="224">
        <v>0</v>
      </c>
      <c r="Q88" s="224">
        <v>0</v>
      </c>
      <c r="S88" s="224">
        <v>-876000</v>
      </c>
    </row>
    <row r="89" spans="1:19" s="213" customFormat="1" ht="15">
      <c r="A89" s="198" t="s">
        <v>510</v>
      </c>
      <c r="B89" s="263">
        <v>51000</v>
      </c>
      <c r="C89" s="263" t="s">
        <v>204</v>
      </c>
      <c r="D89" s="261" t="s">
        <v>205</v>
      </c>
      <c r="E89" s="237" t="s">
        <v>182</v>
      </c>
      <c r="F89" s="210" t="s">
        <v>511</v>
      </c>
      <c r="G89" s="250"/>
      <c r="H89" s="278" t="s">
        <v>182</v>
      </c>
      <c r="I89" s="236" t="s">
        <v>364</v>
      </c>
      <c r="J89" s="221">
        <v>1383706.31</v>
      </c>
      <c r="K89" s="221">
        <v>1765516.5</v>
      </c>
      <c r="L89" s="221">
        <v>1004240.01</v>
      </c>
      <c r="N89" s="224">
        <v>412766.5</v>
      </c>
      <c r="O89" s="224">
        <v>474380.44</v>
      </c>
      <c r="P89" s="224">
        <v>496559.37</v>
      </c>
      <c r="Q89" s="224">
        <v>0</v>
      </c>
      <c r="S89" s="224">
        <v>2089200.61</v>
      </c>
    </row>
    <row r="90" spans="1:19" s="213" customFormat="1" ht="15">
      <c r="A90" s="198" t="s">
        <v>512</v>
      </c>
      <c r="B90" s="263">
        <v>51000</v>
      </c>
      <c r="C90" s="263" t="s">
        <v>206</v>
      </c>
      <c r="D90" s="261" t="s">
        <v>207</v>
      </c>
      <c r="E90" s="237" t="s">
        <v>182</v>
      </c>
      <c r="F90" s="210" t="s">
        <v>511</v>
      </c>
      <c r="G90" s="250"/>
      <c r="H90" s="278" t="s">
        <v>182</v>
      </c>
      <c r="I90" s="236" t="s">
        <v>364</v>
      </c>
      <c r="J90" s="221">
        <v>4196000</v>
      </c>
      <c r="K90" s="221">
        <v>3114000</v>
      </c>
      <c r="L90" s="221">
        <v>4058000</v>
      </c>
      <c r="N90" s="224">
        <v>1309000</v>
      </c>
      <c r="O90" s="224">
        <v>1268000</v>
      </c>
      <c r="P90" s="224">
        <v>1619000</v>
      </c>
      <c r="Q90" s="224">
        <v>-4233000</v>
      </c>
      <c r="S90" s="224">
        <v>4249000</v>
      </c>
    </row>
    <row r="91" spans="1:19" s="213" customFormat="1" ht="15">
      <c r="A91" s="198" t="s">
        <v>513</v>
      </c>
      <c r="B91" s="263">
        <v>51000</v>
      </c>
      <c r="C91" s="263" t="s">
        <v>208</v>
      </c>
      <c r="D91" s="261" t="s">
        <v>209</v>
      </c>
      <c r="E91" s="237" t="s">
        <v>182</v>
      </c>
      <c r="F91" s="210" t="s">
        <v>514</v>
      </c>
      <c r="G91" s="250"/>
      <c r="H91" s="278" t="s">
        <v>182</v>
      </c>
      <c r="I91" s="236" t="s">
        <v>364</v>
      </c>
      <c r="J91" s="221">
        <v>0</v>
      </c>
      <c r="K91" s="221">
        <v>265000</v>
      </c>
      <c r="L91" s="221">
        <v>-905000</v>
      </c>
      <c r="N91" s="224">
        <v>0</v>
      </c>
      <c r="O91" s="224">
        <v>0</v>
      </c>
      <c r="P91" s="224">
        <v>0</v>
      </c>
      <c r="Q91" s="224">
        <v>0</v>
      </c>
      <c r="S91" s="224">
        <v>487000</v>
      </c>
    </row>
    <row r="92" spans="1:19" s="213" customFormat="1" ht="15">
      <c r="A92" s="198" t="s">
        <v>515</v>
      </c>
      <c r="B92" s="263">
        <v>51000</v>
      </c>
      <c r="C92" s="263" t="s">
        <v>210</v>
      </c>
      <c r="D92" s="261" t="s">
        <v>211</v>
      </c>
      <c r="E92" s="237" t="s">
        <v>182</v>
      </c>
      <c r="F92" s="210" t="s">
        <v>511</v>
      </c>
      <c r="G92" s="250"/>
      <c r="H92" s="278" t="s">
        <v>182</v>
      </c>
      <c r="I92" s="236" t="s">
        <v>364</v>
      </c>
      <c r="J92" s="221">
        <v>-2995.32</v>
      </c>
      <c r="K92" s="221">
        <v>-8453.66</v>
      </c>
      <c r="L92" s="221">
        <v>-2848.24</v>
      </c>
      <c r="N92" s="224">
        <v>0</v>
      </c>
      <c r="O92" s="224">
        <v>-2995.32</v>
      </c>
      <c r="P92" s="224">
        <v>0</v>
      </c>
      <c r="Q92" s="224">
        <v>0</v>
      </c>
      <c r="S92" s="224">
        <v>-8838.7099999999991</v>
      </c>
    </row>
    <row r="93" spans="1:19" s="213" customFormat="1" ht="15">
      <c r="A93" s="198" t="s">
        <v>516</v>
      </c>
      <c r="B93" s="263">
        <v>52000</v>
      </c>
      <c r="C93" s="263" t="s">
        <v>212</v>
      </c>
      <c r="D93" s="261" t="s">
        <v>213</v>
      </c>
      <c r="E93" s="237" t="s">
        <v>182</v>
      </c>
      <c r="F93" s="210" t="s">
        <v>517</v>
      </c>
      <c r="G93" s="250"/>
      <c r="H93" s="278" t="s">
        <v>182</v>
      </c>
      <c r="I93" s="236" t="s">
        <v>365</v>
      </c>
      <c r="J93" s="221">
        <v>2167657</v>
      </c>
      <c r="K93" s="221">
        <v>2326914.6</v>
      </c>
      <c r="L93" s="221">
        <v>2470889.2999999998</v>
      </c>
      <c r="N93" s="224">
        <v>734059.9</v>
      </c>
      <c r="O93" s="224">
        <v>727040.6</v>
      </c>
      <c r="P93" s="224">
        <v>706556.5</v>
      </c>
      <c r="Q93" s="224">
        <v>0</v>
      </c>
      <c r="S93" s="224">
        <v>3005620.2</v>
      </c>
    </row>
    <row r="94" spans="1:19" s="213" customFormat="1" ht="15">
      <c r="A94" s="198" t="s">
        <v>518</v>
      </c>
      <c r="B94" s="263">
        <v>52000</v>
      </c>
      <c r="C94" s="263" t="s">
        <v>214</v>
      </c>
      <c r="D94" s="261" t="s">
        <v>215</v>
      </c>
      <c r="E94" s="237" t="s">
        <v>182</v>
      </c>
      <c r="F94" s="210" t="s">
        <v>517</v>
      </c>
      <c r="G94" s="250"/>
      <c r="H94" s="278" t="s">
        <v>182</v>
      </c>
      <c r="I94" s="236" t="s">
        <v>365</v>
      </c>
      <c r="J94" s="221">
        <v>0</v>
      </c>
      <c r="K94" s="221">
        <v>0</v>
      </c>
      <c r="L94" s="221">
        <v>0</v>
      </c>
      <c r="N94" s="224">
        <v>0</v>
      </c>
      <c r="O94" s="224">
        <v>0</v>
      </c>
      <c r="P94" s="224">
        <v>0</v>
      </c>
      <c r="Q94" s="224">
        <v>0</v>
      </c>
      <c r="S94" s="224">
        <v>0</v>
      </c>
    </row>
    <row r="95" spans="1:19" s="213" customFormat="1" ht="15">
      <c r="A95" s="198" t="s">
        <v>519</v>
      </c>
      <c r="B95" s="263">
        <v>53000</v>
      </c>
      <c r="C95" s="263" t="s">
        <v>216</v>
      </c>
      <c r="D95" s="261" t="s">
        <v>217</v>
      </c>
      <c r="E95" s="237" t="s">
        <v>182</v>
      </c>
      <c r="F95" s="210" t="s">
        <v>497</v>
      </c>
      <c r="G95" s="250"/>
      <c r="H95" s="278" t="s">
        <v>182</v>
      </c>
      <c r="I95" s="236" t="s">
        <v>362</v>
      </c>
      <c r="J95" s="221">
        <v>0</v>
      </c>
      <c r="K95" s="221">
        <v>0</v>
      </c>
      <c r="L95" s="221">
        <v>0</v>
      </c>
      <c r="N95" s="224">
        <v>0</v>
      </c>
      <c r="O95" s="224">
        <v>0</v>
      </c>
      <c r="P95" s="224">
        <v>0</v>
      </c>
      <c r="Q95" s="224">
        <v>0</v>
      </c>
      <c r="S95" s="224">
        <v>0</v>
      </c>
    </row>
    <row r="96" spans="1:19" s="213" customFormat="1" ht="15">
      <c r="A96" s="198" t="s">
        <v>520</v>
      </c>
      <c r="B96" s="263">
        <v>54000</v>
      </c>
      <c r="C96" s="263" t="s">
        <v>218</v>
      </c>
      <c r="D96" s="261" t="s">
        <v>219</v>
      </c>
      <c r="E96" s="237" t="s">
        <v>182</v>
      </c>
      <c r="F96" s="210" t="s">
        <v>511</v>
      </c>
      <c r="G96" s="250"/>
      <c r="H96" s="278" t="s">
        <v>182</v>
      </c>
      <c r="I96" s="236" t="s">
        <v>364</v>
      </c>
      <c r="J96" s="221">
        <v>0</v>
      </c>
      <c r="K96" s="221">
        <v>59247.94</v>
      </c>
      <c r="L96" s="221">
        <v>42624.45</v>
      </c>
      <c r="N96" s="224">
        <v>0</v>
      </c>
      <c r="O96" s="224">
        <v>0</v>
      </c>
      <c r="P96" s="224">
        <v>0</v>
      </c>
      <c r="Q96" s="224">
        <v>0</v>
      </c>
      <c r="S96" s="224">
        <v>73349.17</v>
      </c>
    </row>
    <row r="97" spans="1:19" s="213" customFormat="1" ht="15">
      <c r="A97" s="198" t="s">
        <v>521</v>
      </c>
      <c r="B97" s="263">
        <v>54000</v>
      </c>
      <c r="C97" s="263" t="s">
        <v>221</v>
      </c>
      <c r="D97" s="261" t="s">
        <v>222</v>
      </c>
      <c r="E97" s="237" t="s">
        <v>182</v>
      </c>
      <c r="F97" s="210" t="s">
        <v>511</v>
      </c>
      <c r="G97" s="250"/>
      <c r="H97" s="278" t="s">
        <v>182</v>
      </c>
      <c r="I97" s="236" t="s">
        <v>364</v>
      </c>
      <c r="J97" s="221">
        <v>10049.290000000001</v>
      </c>
      <c r="K97" s="221">
        <v>122574.5</v>
      </c>
      <c r="L97" s="221">
        <v>975640.98</v>
      </c>
      <c r="N97" s="224">
        <v>1687.4</v>
      </c>
      <c r="O97" s="224">
        <v>6808.17</v>
      </c>
      <c r="P97" s="224">
        <v>1553.72</v>
      </c>
      <c r="Q97" s="224">
        <v>0</v>
      </c>
      <c r="S97" s="224">
        <v>125059</v>
      </c>
    </row>
    <row r="98" spans="1:19" s="213" customFormat="1" ht="15">
      <c r="A98" s="198" t="s">
        <v>522</v>
      </c>
      <c r="B98" s="263">
        <v>54000</v>
      </c>
      <c r="C98" s="263" t="s">
        <v>223</v>
      </c>
      <c r="D98" s="261" t="s">
        <v>224</v>
      </c>
      <c r="E98" s="237" t="s">
        <v>182</v>
      </c>
      <c r="F98" s="210" t="s">
        <v>511</v>
      </c>
      <c r="G98" s="250"/>
      <c r="H98" s="278" t="s">
        <v>182</v>
      </c>
      <c r="I98" s="236" t="s">
        <v>364</v>
      </c>
      <c r="J98" s="221">
        <v>11406</v>
      </c>
      <c r="K98" s="221">
        <v>0</v>
      </c>
      <c r="L98" s="221">
        <v>32636.19</v>
      </c>
      <c r="N98" s="224">
        <v>0</v>
      </c>
      <c r="O98" s="224">
        <v>11406</v>
      </c>
      <c r="P98" s="224">
        <v>0</v>
      </c>
      <c r="Q98" s="224">
        <v>62662.97</v>
      </c>
      <c r="S98" s="224">
        <v>1931</v>
      </c>
    </row>
    <row r="99" spans="1:19" ht="15">
      <c r="A99" s="198" t="s">
        <v>523</v>
      </c>
      <c r="B99" s="211">
        <v>60000</v>
      </c>
      <c r="C99" s="214" t="s">
        <v>225</v>
      </c>
      <c r="D99" s="223" t="s">
        <v>226</v>
      </c>
      <c r="E99" s="237" t="s">
        <v>182</v>
      </c>
      <c r="F99" s="210" t="s">
        <v>524</v>
      </c>
      <c r="G99" s="228"/>
      <c r="H99" s="278" t="s">
        <v>182</v>
      </c>
      <c r="I99" s="236" t="s">
        <v>365</v>
      </c>
      <c r="J99" s="225">
        <v>3337858.77</v>
      </c>
      <c r="K99" s="224">
        <v>3071767.8</v>
      </c>
      <c r="L99" s="224">
        <v>2998059.8</v>
      </c>
      <c r="N99" s="224">
        <v>1112766.22</v>
      </c>
      <c r="O99" s="224">
        <v>1127227.68</v>
      </c>
      <c r="P99" s="224">
        <v>1097864.8700000001</v>
      </c>
      <c r="Q99" s="224">
        <v>-82394</v>
      </c>
      <c r="S99" s="224">
        <v>4139630.37</v>
      </c>
    </row>
    <row r="100" spans="1:19" ht="15">
      <c r="A100" s="198" t="s">
        <v>525</v>
      </c>
      <c r="B100" s="211">
        <v>60000</v>
      </c>
      <c r="C100" s="214" t="s">
        <v>227</v>
      </c>
      <c r="D100" s="223" t="s">
        <v>228</v>
      </c>
      <c r="E100" s="237" t="s">
        <v>182</v>
      </c>
      <c r="F100" s="210" t="s">
        <v>524</v>
      </c>
      <c r="G100" s="228"/>
      <c r="H100" s="278" t="s">
        <v>182</v>
      </c>
      <c r="I100" s="236" t="s">
        <v>365</v>
      </c>
      <c r="J100" s="225">
        <v>490689.74</v>
      </c>
      <c r="K100" s="224">
        <v>437626.33</v>
      </c>
      <c r="L100" s="224">
        <v>294219.40999999997</v>
      </c>
      <c r="N100" s="224">
        <v>158421</v>
      </c>
      <c r="O100" s="224">
        <v>180625</v>
      </c>
      <c r="P100" s="224">
        <v>151643.74</v>
      </c>
      <c r="Q100" s="224">
        <v>-423900</v>
      </c>
      <c r="S100" s="224">
        <v>658118.37</v>
      </c>
    </row>
    <row r="101" spans="1:19" ht="15">
      <c r="A101" s="198" t="s">
        <v>526</v>
      </c>
      <c r="B101" s="211">
        <v>60000</v>
      </c>
      <c r="C101" s="214" t="s">
        <v>229</v>
      </c>
      <c r="D101" s="223" t="s">
        <v>230</v>
      </c>
      <c r="E101" s="237" t="s">
        <v>182</v>
      </c>
      <c r="F101" s="210" t="s">
        <v>524</v>
      </c>
      <c r="G101" s="228"/>
      <c r="H101" s="278" t="s">
        <v>182</v>
      </c>
      <c r="I101" s="236" t="s">
        <v>365</v>
      </c>
      <c r="J101" s="225">
        <v>127376.23</v>
      </c>
      <c r="K101" s="224">
        <v>160346.62</v>
      </c>
      <c r="L101" s="224">
        <v>244663.56</v>
      </c>
      <c r="N101" s="224">
        <v>44640.07</v>
      </c>
      <c r="O101" s="224">
        <v>48274.63</v>
      </c>
      <c r="P101" s="224">
        <v>34461.53</v>
      </c>
      <c r="Q101" s="224">
        <v>2274.15</v>
      </c>
      <c r="S101" s="224">
        <v>199301.14</v>
      </c>
    </row>
    <row r="102" spans="1:19" ht="15">
      <c r="A102" s="238" t="s">
        <v>527</v>
      </c>
      <c r="B102" s="239">
        <v>60100</v>
      </c>
      <c r="C102" s="240" t="s">
        <v>231</v>
      </c>
      <c r="D102" s="223" t="s">
        <v>232</v>
      </c>
      <c r="E102" s="237" t="s">
        <v>182</v>
      </c>
      <c r="F102" s="210" t="s">
        <v>524</v>
      </c>
      <c r="G102" s="228"/>
      <c r="H102" s="278" t="s">
        <v>182</v>
      </c>
      <c r="I102" s="236" t="s">
        <v>365</v>
      </c>
      <c r="J102" s="225">
        <v>222870.87</v>
      </c>
      <c r="K102" s="224">
        <v>209358.09</v>
      </c>
      <c r="L102" s="224">
        <v>191758.63</v>
      </c>
      <c r="N102" s="224">
        <v>78533.42</v>
      </c>
      <c r="O102" s="224">
        <v>76366.69</v>
      </c>
      <c r="P102" s="224">
        <v>67970.759999999995</v>
      </c>
      <c r="Q102" s="224">
        <v>-4928</v>
      </c>
      <c r="S102" s="224">
        <v>306476.40999999997</v>
      </c>
    </row>
    <row r="103" spans="1:19" ht="15">
      <c r="A103" s="238" t="s">
        <v>528</v>
      </c>
      <c r="B103" s="239">
        <v>60100</v>
      </c>
      <c r="C103" s="240" t="s">
        <v>233</v>
      </c>
      <c r="D103" s="223" t="s">
        <v>234</v>
      </c>
      <c r="E103" s="237" t="s">
        <v>182</v>
      </c>
      <c r="F103" s="210" t="s">
        <v>524</v>
      </c>
      <c r="G103" s="228"/>
      <c r="H103" s="278" t="s">
        <v>182</v>
      </c>
      <c r="I103" s="236" t="s">
        <v>365</v>
      </c>
      <c r="J103" s="225">
        <v>35552.870000000003</v>
      </c>
      <c r="K103" s="224">
        <v>37310.639999999999</v>
      </c>
      <c r="L103" s="224">
        <v>51541.72</v>
      </c>
      <c r="N103" s="224">
        <v>12921.9</v>
      </c>
      <c r="O103" s="224">
        <v>11221.22</v>
      </c>
      <c r="P103" s="224">
        <v>11409.75</v>
      </c>
      <c r="Q103" s="224">
        <v>-32523</v>
      </c>
      <c r="S103" s="224">
        <v>19260.53</v>
      </c>
    </row>
    <row r="104" spans="1:19" ht="15">
      <c r="A104" s="238" t="s">
        <v>529</v>
      </c>
      <c r="B104" s="239">
        <v>60100</v>
      </c>
      <c r="C104" s="240" t="s">
        <v>235</v>
      </c>
      <c r="D104" s="223" t="s">
        <v>236</v>
      </c>
      <c r="E104" s="237" t="s">
        <v>182</v>
      </c>
      <c r="F104" s="210" t="s">
        <v>524</v>
      </c>
      <c r="G104" s="228"/>
      <c r="H104" s="278" t="s">
        <v>182</v>
      </c>
      <c r="I104" s="236" t="s">
        <v>365</v>
      </c>
      <c r="J104" s="225">
        <v>919409.27</v>
      </c>
      <c r="K104" s="224">
        <v>825231.83</v>
      </c>
      <c r="L104" s="224">
        <v>732509.5</v>
      </c>
      <c r="N104" s="224">
        <v>326981.34999999998</v>
      </c>
      <c r="O104" s="224">
        <v>312990.99</v>
      </c>
      <c r="P104" s="224">
        <v>279436.93</v>
      </c>
      <c r="Q104" s="224">
        <v>103033.59</v>
      </c>
      <c r="S104" s="224">
        <v>1108145.8500000001</v>
      </c>
    </row>
    <row r="105" spans="1:19" ht="15">
      <c r="A105" s="238" t="s">
        <v>530</v>
      </c>
      <c r="B105" s="239">
        <v>60100</v>
      </c>
      <c r="C105" s="240" t="s">
        <v>237</v>
      </c>
      <c r="D105" s="223" t="s">
        <v>238</v>
      </c>
      <c r="E105" s="237" t="s">
        <v>182</v>
      </c>
      <c r="F105" s="210" t="s">
        <v>524</v>
      </c>
      <c r="G105" s="228"/>
      <c r="H105" s="278" t="s">
        <v>182</v>
      </c>
      <c r="I105" s="236" t="s">
        <v>365</v>
      </c>
      <c r="J105" s="225">
        <v>-22608.720000000001</v>
      </c>
      <c r="K105" s="224">
        <v>-14268.76</v>
      </c>
      <c r="L105" s="224">
        <v>-13731.84</v>
      </c>
      <c r="N105" s="224">
        <v>-9245.39</v>
      </c>
      <c r="O105" s="224">
        <v>-8568.0400000000009</v>
      </c>
      <c r="P105" s="224">
        <v>-4795.29</v>
      </c>
      <c r="Q105" s="224">
        <v>101</v>
      </c>
      <c r="S105" s="224">
        <v>-20849.07</v>
      </c>
    </row>
    <row r="106" spans="1:19" ht="15">
      <c r="A106" s="238" t="s">
        <v>531</v>
      </c>
      <c r="B106" s="239">
        <v>60100</v>
      </c>
      <c r="C106" s="240" t="s">
        <v>239</v>
      </c>
      <c r="D106" s="223" t="s">
        <v>240</v>
      </c>
      <c r="E106" s="237" t="s">
        <v>182</v>
      </c>
      <c r="F106" s="210" t="s">
        <v>524</v>
      </c>
      <c r="G106" s="228"/>
      <c r="H106" s="278" t="s">
        <v>182</v>
      </c>
      <c r="I106" s="236" t="s">
        <v>365</v>
      </c>
      <c r="J106" s="225">
        <v>9560.11</v>
      </c>
      <c r="K106" s="224">
        <v>6172.63</v>
      </c>
      <c r="L106" s="224">
        <v>11543.44</v>
      </c>
      <c r="N106" s="224">
        <v>4582.09</v>
      </c>
      <c r="O106" s="224">
        <v>2489.0100000000002</v>
      </c>
      <c r="P106" s="224">
        <v>2489.0100000000002</v>
      </c>
      <c r="Q106" s="224">
        <v>0</v>
      </c>
      <c r="S106" s="224">
        <v>10922.62</v>
      </c>
    </row>
    <row r="107" spans="1:19" ht="15">
      <c r="A107" s="238" t="s">
        <v>532</v>
      </c>
      <c r="B107" s="239">
        <v>60100</v>
      </c>
      <c r="C107" s="240" t="s">
        <v>241</v>
      </c>
      <c r="D107" s="223" t="s">
        <v>242</v>
      </c>
      <c r="E107" s="237" t="s">
        <v>182</v>
      </c>
      <c r="F107" s="210" t="s">
        <v>524</v>
      </c>
      <c r="G107" s="228"/>
      <c r="H107" s="278" t="s">
        <v>182</v>
      </c>
      <c r="I107" s="236" t="s">
        <v>365</v>
      </c>
      <c r="J107" s="225">
        <v>-1600.32</v>
      </c>
      <c r="K107" s="224">
        <v>-2571.84</v>
      </c>
      <c r="L107" s="224">
        <v>-3942.94</v>
      </c>
      <c r="N107" s="224">
        <v>-1211.3800000000001</v>
      </c>
      <c r="O107" s="224">
        <v>-415.64</v>
      </c>
      <c r="P107" s="224">
        <v>26.7</v>
      </c>
      <c r="Q107" s="224">
        <v>84</v>
      </c>
      <c r="S107" s="224">
        <v>-5127.04</v>
      </c>
    </row>
    <row r="108" spans="1:19" ht="15">
      <c r="A108" s="238" t="s">
        <v>533</v>
      </c>
      <c r="B108" s="239">
        <v>60100</v>
      </c>
      <c r="C108" s="240" t="s">
        <v>243</v>
      </c>
      <c r="D108" s="223" t="s">
        <v>244</v>
      </c>
      <c r="E108" s="237" t="s">
        <v>182</v>
      </c>
      <c r="F108" s="210" t="s">
        <v>524</v>
      </c>
      <c r="G108" s="228"/>
      <c r="H108" s="278" t="s">
        <v>182</v>
      </c>
      <c r="I108" s="236" t="s">
        <v>365</v>
      </c>
      <c r="J108" s="225">
        <v>540000</v>
      </c>
      <c r="K108" s="224">
        <v>473220</v>
      </c>
      <c r="L108" s="224">
        <v>473220</v>
      </c>
      <c r="N108" s="224">
        <v>180000</v>
      </c>
      <c r="O108" s="224">
        <v>180000</v>
      </c>
      <c r="P108" s="224">
        <v>180000</v>
      </c>
      <c r="Q108" s="224">
        <v>60000</v>
      </c>
      <c r="S108" s="224">
        <v>677795</v>
      </c>
    </row>
    <row r="109" spans="1:19" ht="15">
      <c r="A109" s="238" t="s">
        <v>534</v>
      </c>
      <c r="B109" s="239">
        <v>60100</v>
      </c>
      <c r="C109" s="240" t="s">
        <v>245</v>
      </c>
      <c r="D109" s="223" t="s">
        <v>246</v>
      </c>
      <c r="E109" s="237" t="s">
        <v>182</v>
      </c>
      <c r="F109" s="210" t="s">
        <v>524</v>
      </c>
      <c r="G109" s="228"/>
      <c r="H109" s="278" t="s">
        <v>182</v>
      </c>
      <c r="I109" s="236" t="s">
        <v>365</v>
      </c>
      <c r="J109" s="225">
        <v>192546.37</v>
      </c>
      <c r="K109" s="224">
        <v>172850.97</v>
      </c>
      <c r="L109" s="224">
        <v>210013.89</v>
      </c>
      <c r="N109" s="224">
        <v>71487.37</v>
      </c>
      <c r="O109" s="224">
        <v>62287.49</v>
      </c>
      <c r="P109" s="224">
        <v>58771.51</v>
      </c>
      <c r="Q109" s="224">
        <v>-29378</v>
      </c>
      <c r="S109" s="224">
        <v>223755.74</v>
      </c>
    </row>
    <row r="110" spans="1:19" ht="15">
      <c r="A110" s="238" t="s">
        <v>535</v>
      </c>
      <c r="B110" s="239">
        <v>60100</v>
      </c>
      <c r="C110" s="240" t="s">
        <v>247</v>
      </c>
      <c r="D110" s="223" t="s">
        <v>248</v>
      </c>
      <c r="E110" s="237" t="s">
        <v>182</v>
      </c>
      <c r="F110" s="210" t="s">
        <v>524</v>
      </c>
      <c r="G110" s="228"/>
      <c r="H110" s="278" t="s">
        <v>182</v>
      </c>
      <c r="I110" s="236" t="s">
        <v>365</v>
      </c>
      <c r="J110" s="225">
        <v>80034.5</v>
      </c>
      <c r="K110" s="224">
        <v>52491.1</v>
      </c>
      <c r="L110" s="224">
        <v>57222.67</v>
      </c>
      <c r="N110" s="224">
        <v>24678.41</v>
      </c>
      <c r="O110" s="224">
        <v>24136.41</v>
      </c>
      <c r="P110" s="224">
        <v>31219.68</v>
      </c>
      <c r="Q110" s="224">
        <v>4885.63</v>
      </c>
      <c r="S110" s="224">
        <v>86227.03</v>
      </c>
    </row>
    <row r="111" spans="1:19" ht="15">
      <c r="A111" s="238" t="s">
        <v>536</v>
      </c>
      <c r="B111" s="239">
        <v>60100</v>
      </c>
      <c r="C111" s="240" t="s">
        <v>249</v>
      </c>
      <c r="D111" s="223" t="s">
        <v>250</v>
      </c>
      <c r="E111" s="237" t="s">
        <v>182</v>
      </c>
      <c r="F111" s="210" t="s">
        <v>524</v>
      </c>
      <c r="G111" s="228"/>
      <c r="H111" s="278" t="s">
        <v>182</v>
      </c>
      <c r="I111" s="236" t="s">
        <v>365</v>
      </c>
      <c r="J111" s="225">
        <v>16990.419999999998</v>
      </c>
      <c r="K111" s="224">
        <v>13696.91</v>
      </c>
      <c r="L111" s="224">
        <v>26186.720000000001</v>
      </c>
      <c r="N111" s="224">
        <v>7522.84</v>
      </c>
      <c r="O111" s="224">
        <v>7273.4</v>
      </c>
      <c r="P111" s="224">
        <v>2194.1799999999998</v>
      </c>
      <c r="Q111" s="224">
        <v>187</v>
      </c>
      <c r="S111" s="224">
        <v>16386.09</v>
      </c>
    </row>
    <row r="112" spans="1:19" ht="15">
      <c r="A112" s="238" t="s">
        <v>537</v>
      </c>
      <c r="B112" s="239">
        <v>60100</v>
      </c>
      <c r="C112" s="240" t="s">
        <v>251</v>
      </c>
      <c r="D112" s="223" t="s">
        <v>252</v>
      </c>
      <c r="E112" s="237" t="s">
        <v>182</v>
      </c>
      <c r="F112" s="210" t="s">
        <v>524</v>
      </c>
      <c r="G112" s="228"/>
      <c r="H112" s="278" t="s">
        <v>182</v>
      </c>
      <c r="I112" s="236" t="s">
        <v>365</v>
      </c>
      <c r="J112" s="225">
        <v>43282.42</v>
      </c>
      <c r="K112" s="224">
        <v>37057.49</v>
      </c>
      <c r="L112" s="224">
        <v>25497.52</v>
      </c>
      <c r="N112" s="224">
        <v>14026.52</v>
      </c>
      <c r="O112" s="224">
        <v>14489.97</v>
      </c>
      <c r="P112" s="224">
        <v>14765.93</v>
      </c>
      <c r="Q112" s="224">
        <v>0</v>
      </c>
      <c r="S112" s="224">
        <v>45906</v>
      </c>
    </row>
    <row r="113" spans="1:19" ht="15">
      <c r="A113" s="238" t="s">
        <v>538</v>
      </c>
      <c r="B113" s="239">
        <v>60100</v>
      </c>
      <c r="C113" s="240" t="s">
        <v>253</v>
      </c>
      <c r="D113" s="223" t="s">
        <v>254</v>
      </c>
      <c r="E113" s="237" t="s">
        <v>182</v>
      </c>
      <c r="F113" s="210" t="s">
        <v>524</v>
      </c>
      <c r="G113" s="228"/>
      <c r="H113" s="278" t="s">
        <v>182</v>
      </c>
      <c r="I113" s="236" t="s">
        <v>365</v>
      </c>
      <c r="J113" s="225">
        <v>2319.0700000000002</v>
      </c>
      <c r="K113" s="224">
        <v>4013.85</v>
      </c>
      <c r="L113" s="224">
        <v>1534.95</v>
      </c>
      <c r="N113" s="224">
        <v>-403.49</v>
      </c>
      <c r="O113" s="224">
        <v>4059.69</v>
      </c>
      <c r="P113" s="224">
        <v>-1337.13</v>
      </c>
      <c r="Q113" s="224">
        <v>900</v>
      </c>
      <c r="S113" s="224">
        <v>2638.81</v>
      </c>
    </row>
    <row r="114" spans="1:19" ht="15">
      <c r="A114" s="238" t="s">
        <v>539</v>
      </c>
      <c r="B114" s="239">
        <v>60100</v>
      </c>
      <c r="C114" s="240" t="s">
        <v>255</v>
      </c>
      <c r="D114" s="223" t="s">
        <v>256</v>
      </c>
      <c r="E114" s="237" t="s">
        <v>182</v>
      </c>
      <c r="F114" s="210" t="s">
        <v>524</v>
      </c>
      <c r="G114" s="228"/>
      <c r="H114" s="278" t="s">
        <v>182</v>
      </c>
      <c r="I114" s="236" t="s">
        <v>365</v>
      </c>
      <c r="J114" s="225">
        <v>9379.16</v>
      </c>
      <c r="K114" s="224">
        <v>755.86</v>
      </c>
      <c r="L114" s="224">
        <v>6643.55</v>
      </c>
      <c r="N114" s="224">
        <v>4130.59</v>
      </c>
      <c r="O114" s="224">
        <v>1162.25</v>
      </c>
      <c r="P114" s="224">
        <v>4086.32</v>
      </c>
      <c r="Q114" s="224">
        <v>0</v>
      </c>
      <c r="S114" s="224">
        <v>809.7</v>
      </c>
    </row>
    <row r="115" spans="1:19" ht="15">
      <c r="A115" s="238" t="s">
        <v>540</v>
      </c>
      <c r="B115" s="239">
        <v>60100</v>
      </c>
      <c r="C115" s="240" t="s">
        <v>257</v>
      </c>
      <c r="D115" s="223" t="s">
        <v>258</v>
      </c>
      <c r="E115" s="237" t="s">
        <v>182</v>
      </c>
      <c r="F115" s="210" t="s">
        <v>524</v>
      </c>
      <c r="G115" s="228"/>
      <c r="H115" s="278" t="s">
        <v>182</v>
      </c>
      <c r="I115" s="236" t="s">
        <v>365</v>
      </c>
      <c r="J115" s="225">
        <v>12027.67</v>
      </c>
      <c r="K115" s="224">
        <v>14153.55</v>
      </c>
      <c r="L115" s="224">
        <v>28985.17</v>
      </c>
      <c r="N115" s="224">
        <v>4285.66</v>
      </c>
      <c r="O115" s="224">
        <v>4299.29</v>
      </c>
      <c r="P115" s="224">
        <v>3442.72</v>
      </c>
      <c r="Q115" s="224">
        <v>-279</v>
      </c>
      <c r="S115" s="224">
        <v>20471.82</v>
      </c>
    </row>
    <row r="116" spans="1:19" ht="15">
      <c r="A116" s="238" t="s">
        <v>541</v>
      </c>
      <c r="B116" s="239">
        <v>61000</v>
      </c>
      <c r="C116" s="240" t="s">
        <v>259</v>
      </c>
      <c r="D116" s="223" t="s">
        <v>260</v>
      </c>
      <c r="E116" s="237" t="s">
        <v>182</v>
      </c>
      <c r="F116" s="210" t="s">
        <v>524</v>
      </c>
      <c r="G116" s="228"/>
      <c r="H116" s="278" t="s">
        <v>182</v>
      </c>
      <c r="I116" s="236" t="s">
        <v>365</v>
      </c>
      <c r="J116" s="225">
        <v>626395.28</v>
      </c>
      <c r="K116" s="224">
        <v>667727.92000000004</v>
      </c>
      <c r="L116" s="224">
        <v>639389.14</v>
      </c>
      <c r="N116" s="224">
        <v>210567.53</v>
      </c>
      <c r="O116" s="224">
        <v>207469.39</v>
      </c>
      <c r="P116" s="224">
        <v>208358.36</v>
      </c>
      <c r="Q116" s="224">
        <v>77391.83</v>
      </c>
      <c r="S116" s="224">
        <v>870246.92</v>
      </c>
    </row>
    <row r="117" spans="1:19" ht="15">
      <c r="A117" s="238" t="s">
        <v>542</v>
      </c>
      <c r="B117" s="239">
        <v>61000</v>
      </c>
      <c r="C117" s="240" t="s">
        <v>261</v>
      </c>
      <c r="D117" s="223" t="s">
        <v>262</v>
      </c>
      <c r="E117" s="237" t="s">
        <v>182</v>
      </c>
      <c r="F117" s="210" t="s">
        <v>524</v>
      </c>
      <c r="G117" s="228"/>
      <c r="H117" s="278" t="s">
        <v>182</v>
      </c>
      <c r="I117" s="236" t="s">
        <v>365</v>
      </c>
      <c r="J117" s="225">
        <v>26611.43</v>
      </c>
      <c r="K117" s="224">
        <v>32886.28</v>
      </c>
      <c r="L117" s="224">
        <v>14886.32</v>
      </c>
      <c r="N117" s="224">
        <v>8126</v>
      </c>
      <c r="O117" s="224">
        <v>9086.2800000000007</v>
      </c>
      <c r="P117" s="224">
        <v>9399.15</v>
      </c>
      <c r="Q117" s="224">
        <v>2995</v>
      </c>
      <c r="S117" s="224">
        <v>42033.68</v>
      </c>
    </row>
    <row r="118" spans="1:19" ht="15">
      <c r="A118" s="238" t="s">
        <v>543</v>
      </c>
      <c r="B118" s="239">
        <v>61000</v>
      </c>
      <c r="C118" s="240" t="s">
        <v>263</v>
      </c>
      <c r="D118" s="223" t="s">
        <v>264</v>
      </c>
      <c r="E118" s="237" t="s">
        <v>182</v>
      </c>
      <c r="F118" s="210" t="s">
        <v>524</v>
      </c>
      <c r="G118" s="228"/>
      <c r="H118" s="278" t="s">
        <v>182</v>
      </c>
      <c r="I118" s="236" t="s">
        <v>365</v>
      </c>
      <c r="J118" s="225">
        <v>9689.6200000000008</v>
      </c>
      <c r="K118" s="224">
        <v>9442.7000000000007</v>
      </c>
      <c r="L118" s="224">
        <v>8916.14</v>
      </c>
      <c r="N118" s="224">
        <v>3150.29</v>
      </c>
      <c r="O118" s="224">
        <v>3233.19</v>
      </c>
      <c r="P118" s="224">
        <v>3306.14</v>
      </c>
      <c r="Q118" s="224">
        <v>0</v>
      </c>
      <c r="S118" s="224">
        <v>12551.54</v>
      </c>
    </row>
    <row r="119" spans="1:19" ht="15">
      <c r="A119" s="238" t="s">
        <v>544</v>
      </c>
      <c r="B119" s="239">
        <v>61000</v>
      </c>
      <c r="C119" s="240" t="s">
        <v>265</v>
      </c>
      <c r="D119" s="223" t="s">
        <v>266</v>
      </c>
      <c r="E119" s="237" t="s">
        <v>182</v>
      </c>
      <c r="F119" s="210" t="s">
        <v>524</v>
      </c>
      <c r="G119" s="228"/>
      <c r="H119" s="278" t="s">
        <v>182</v>
      </c>
      <c r="I119" s="236" t="s">
        <v>365</v>
      </c>
      <c r="J119" s="225">
        <v>18263.14</v>
      </c>
      <c r="K119" s="224">
        <v>15548.88</v>
      </c>
      <c r="L119" s="224">
        <v>14974.3</v>
      </c>
      <c r="N119" s="224">
        <v>6604.04</v>
      </c>
      <c r="O119" s="224">
        <v>5931.61</v>
      </c>
      <c r="P119" s="224">
        <v>5727.49</v>
      </c>
      <c r="Q119" s="224">
        <v>1718.87</v>
      </c>
      <c r="S119" s="224">
        <v>24332.959999999999</v>
      </c>
    </row>
    <row r="120" spans="1:19" ht="15">
      <c r="A120" s="238" t="s">
        <v>545</v>
      </c>
      <c r="B120" s="239">
        <v>61000</v>
      </c>
      <c r="C120" s="240" t="s">
        <v>267</v>
      </c>
      <c r="D120" s="223" t="s">
        <v>268</v>
      </c>
      <c r="E120" s="237" t="s">
        <v>182</v>
      </c>
      <c r="F120" s="210" t="s">
        <v>524</v>
      </c>
      <c r="G120" s="228"/>
      <c r="H120" s="278" t="s">
        <v>182</v>
      </c>
      <c r="I120" s="236" t="s">
        <v>365</v>
      </c>
      <c r="J120" s="225">
        <v>4666.75</v>
      </c>
      <c r="K120" s="224">
        <v>8231.92</v>
      </c>
      <c r="L120" s="224">
        <v>7499.84</v>
      </c>
      <c r="N120" s="224">
        <v>1293.2</v>
      </c>
      <c r="O120" s="224">
        <v>1887.68</v>
      </c>
      <c r="P120" s="224">
        <v>1485.87</v>
      </c>
      <c r="Q120" s="224">
        <v>243.55</v>
      </c>
      <c r="S120" s="224">
        <v>9440.39</v>
      </c>
    </row>
    <row r="121" spans="1:19" ht="15">
      <c r="A121" s="238" t="s">
        <v>546</v>
      </c>
      <c r="B121" s="239">
        <v>62000</v>
      </c>
      <c r="C121" s="240"/>
      <c r="D121" s="223" t="s">
        <v>269</v>
      </c>
      <c r="E121" s="237" t="s">
        <v>182</v>
      </c>
      <c r="F121" s="210" t="s">
        <v>524</v>
      </c>
      <c r="G121" s="228"/>
      <c r="H121" s="278" t="s">
        <v>182</v>
      </c>
      <c r="I121" s="236" t="s">
        <v>365</v>
      </c>
      <c r="J121" s="225">
        <v>763045</v>
      </c>
      <c r="K121" s="224">
        <v>661577.82999999996</v>
      </c>
      <c r="L121" s="224">
        <v>381755.1</v>
      </c>
      <c r="N121" s="224">
        <v>299310.56</v>
      </c>
      <c r="O121" s="224">
        <v>221916.63</v>
      </c>
      <c r="P121" s="224">
        <v>241817.81</v>
      </c>
      <c r="Q121" s="224">
        <v>0</v>
      </c>
      <c r="S121" s="224">
        <v>981303.83</v>
      </c>
    </row>
    <row r="122" spans="1:19" ht="15">
      <c r="A122" s="238" t="s">
        <v>547</v>
      </c>
      <c r="B122" s="239">
        <v>62010</v>
      </c>
      <c r="C122" s="240"/>
      <c r="D122" s="223" t="s">
        <v>270</v>
      </c>
      <c r="E122" s="237" t="s">
        <v>182</v>
      </c>
      <c r="F122" s="210" t="s">
        <v>524</v>
      </c>
      <c r="G122" s="228"/>
      <c r="H122" s="278" t="s">
        <v>182</v>
      </c>
      <c r="I122" s="236" t="s">
        <v>365</v>
      </c>
      <c r="J122" s="225">
        <v>207042.9</v>
      </c>
      <c r="K122" s="224">
        <v>219717.24</v>
      </c>
      <c r="L122" s="224">
        <v>225106.97</v>
      </c>
      <c r="N122" s="224">
        <v>71497.31</v>
      </c>
      <c r="O122" s="224">
        <v>70017.25</v>
      </c>
      <c r="P122" s="224">
        <v>65528.34</v>
      </c>
      <c r="Q122" s="224">
        <v>0</v>
      </c>
      <c r="S122" s="224">
        <v>291440.02</v>
      </c>
    </row>
    <row r="123" spans="1:19" ht="15">
      <c r="A123" s="238" t="s">
        <v>548</v>
      </c>
      <c r="B123" s="239">
        <v>62020</v>
      </c>
      <c r="C123" s="240"/>
      <c r="D123" s="223" t="s">
        <v>271</v>
      </c>
      <c r="E123" s="237" t="s">
        <v>182</v>
      </c>
      <c r="F123" s="210" t="s">
        <v>524</v>
      </c>
      <c r="G123" s="228"/>
      <c r="H123" s="278" t="s">
        <v>182</v>
      </c>
      <c r="I123" s="236" t="s">
        <v>365</v>
      </c>
      <c r="J123" s="225">
        <v>77666.61</v>
      </c>
      <c r="K123" s="224">
        <v>129533.75</v>
      </c>
      <c r="L123" s="224">
        <v>128607.62</v>
      </c>
      <c r="N123" s="224">
        <v>25834.080000000002</v>
      </c>
      <c r="O123" s="224">
        <v>25864.95</v>
      </c>
      <c r="P123" s="224">
        <v>25967.58</v>
      </c>
      <c r="Q123" s="224">
        <v>0</v>
      </c>
      <c r="S123" s="224">
        <v>27091.13</v>
      </c>
    </row>
    <row r="124" spans="1:19" ht="15">
      <c r="A124" s="238" t="s">
        <v>549</v>
      </c>
      <c r="B124" s="239">
        <v>62030</v>
      </c>
      <c r="C124" s="240"/>
      <c r="D124" s="223" t="s">
        <v>272</v>
      </c>
      <c r="E124" s="237" t="s">
        <v>182</v>
      </c>
      <c r="F124" s="210" t="s">
        <v>524</v>
      </c>
      <c r="G124" s="228"/>
      <c r="H124" s="278" t="s">
        <v>182</v>
      </c>
      <c r="I124" s="236" t="s">
        <v>365</v>
      </c>
      <c r="J124" s="225">
        <v>6647.04</v>
      </c>
      <c r="K124" s="224">
        <v>3859.92</v>
      </c>
      <c r="L124" s="224">
        <v>3859.92</v>
      </c>
      <c r="N124" s="224">
        <v>2215.6799999999998</v>
      </c>
      <c r="O124" s="224">
        <v>2215.6799999999998</v>
      </c>
      <c r="P124" s="224">
        <v>2215.6799999999998</v>
      </c>
      <c r="Q124" s="224">
        <v>0</v>
      </c>
      <c r="S124" s="224">
        <v>6075.59</v>
      </c>
    </row>
    <row r="125" spans="1:19" ht="15">
      <c r="A125" s="238" t="s">
        <v>550</v>
      </c>
      <c r="B125" s="239">
        <v>63000</v>
      </c>
      <c r="C125" s="240" t="s">
        <v>273</v>
      </c>
      <c r="D125" s="223" t="s">
        <v>274</v>
      </c>
      <c r="E125" s="237" t="s">
        <v>182</v>
      </c>
      <c r="F125" s="210" t="s">
        <v>524</v>
      </c>
      <c r="G125" s="228"/>
      <c r="H125" s="278" t="s">
        <v>182</v>
      </c>
      <c r="I125" s="236" t="s">
        <v>365</v>
      </c>
      <c r="J125" s="225">
        <v>4096.75</v>
      </c>
      <c r="K125" s="224">
        <v>19134.23</v>
      </c>
      <c r="L125" s="224">
        <v>7859.46</v>
      </c>
      <c r="N125" s="224">
        <v>4096.75</v>
      </c>
      <c r="O125" s="224">
        <v>0</v>
      </c>
      <c r="P125" s="224">
        <v>0</v>
      </c>
      <c r="Q125" s="224">
        <v>0</v>
      </c>
      <c r="S125" s="224">
        <v>20034.23</v>
      </c>
    </row>
    <row r="126" spans="1:19" ht="15">
      <c r="A126" s="238" t="s">
        <v>551</v>
      </c>
      <c r="B126" s="239">
        <v>63000</v>
      </c>
      <c r="C126" s="240" t="s">
        <v>275</v>
      </c>
      <c r="D126" s="223" t="s">
        <v>276</v>
      </c>
      <c r="E126" s="237" t="s">
        <v>182</v>
      </c>
      <c r="F126" s="210" t="s">
        <v>524</v>
      </c>
      <c r="G126" s="228"/>
      <c r="H126" s="278" t="s">
        <v>182</v>
      </c>
      <c r="I126" s="236" t="s">
        <v>365</v>
      </c>
      <c r="J126" s="225">
        <v>93014.64</v>
      </c>
      <c r="K126" s="224">
        <v>86882.39</v>
      </c>
      <c r="L126" s="224">
        <v>71714.31</v>
      </c>
      <c r="N126" s="224">
        <v>27706.52</v>
      </c>
      <c r="O126" s="224">
        <v>32687.59</v>
      </c>
      <c r="P126" s="224">
        <v>32620.53</v>
      </c>
      <c r="Q126" s="224">
        <v>4105.46</v>
      </c>
      <c r="S126" s="224">
        <v>120751.3</v>
      </c>
    </row>
    <row r="127" spans="1:19" ht="15">
      <c r="A127" s="238" t="s">
        <v>552</v>
      </c>
      <c r="B127" s="239">
        <v>63000</v>
      </c>
      <c r="C127" s="240" t="s">
        <v>277</v>
      </c>
      <c r="D127" s="223" t="s">
        <v>278</v>
      </c>
      <c r="E127" s="237" t="s">
        <v>182</v>
      </c>
      <c r="F127" s="210" t="s">
        <v>524</v>
      </c>
      <c r="G127" s="228"/>
      <c r="H127" s="278" t="s">
        <v>182</v>
      </c>
      <c r="I127" s="236" t="s">
        <v>365</v>
      </c>
      <c r="J127" s="225">
        <v>67798.44</v>
      </c>
      <c r="K127" s="224">
        <v>210712.03</v>
      </c>
      <c r="L127" s="224">
        <v>97779.97</v>
      </c>
      <c r="N127" s="224">
        <v>39484.379999999997</v>
      </c>
      <c r="O127" s="224">
        <v>13656.16</v>
      </c>
      <c r="P127" s="224">
        <v>14657.9</v>
      </c>
      <c r="Q127" s="224">
        <v>166.56</v>
      </c>
      <c r="S127" s="224">
        <v>296808.37</v>
      </c>
    </row>
    <row r="128" spans="1:19" ht="15">
      <c r="A128" s="238" t="s">
        <v>553</v>
      </c>
      <c r="B128" s="239">
        <v>64000</v>
      </c>
      <c r="C128" s="240" t="s">
        <v>279</v>
      </c>
      <c r="D128" s="223" t="s">
        <v>280</v>
      </c>
      <c r="E128" s="237" t="s">
        <v>182</v>
      </c>
      <c r="F128" s="210" t="s">
        <v>524</v>
      </c>
      <c r="G128" s="228"/>
      <c r="H128" s="278" t="s">
        <v>182</v>
      </c>
      <c r="I128" s="236" t="s">
        <v>365</v>
      </c>
      <c r="J128" s="225">
        <v>5133.45</v>
      </c>
      <c r="K128" s="224">
        <v>25853.61</v>
      </c>
      <c r="L128" s="224">
        <v>15444.17</v>
      </c>
      <c r="N128" s="224">
        <v>129.65</v>
      </c>
      <c r="O128" s="224">
        <v>422.98</v>
      </c>
      <c r="P128" s="224">
        <v>4580.82</v>
      </c>
      <c r="Q128" s="224">
        <v>0</v>
      </c>
      <c r="S128" s="224">
        <v>29066.82</v>
      </c>
    </row>
    <row r="129" spans="1:19" ht="15">
      <c r="A129" s="238" t="s">
        <v>554</v>
      </c>
      <c r="B129" s="239">
        <v>64000</v>
      </c>
      <c r="C129" s="240" t="s">
        <v>281</v>
      </c>
      <c r="D129" s="223" t="s">
        <v>282</v>
      </c>
      <c r="E129" s="237" t="s">
        <v>182</v>
      </c>
      <c r="F129" s="210" t="s">
        <v>524</v>
      </c>
      <c r="G129" s="228"/>
      <c r="H129" s="278" t="s">
        <v>182</v>
      </c>
      <c r="I129" s="236" t="s">
        <v>365</v>
      </c>
      <c r="J129" s="225">
        <v>56543.43</v>
      </c>
      <c r="K129" s="224">
        <v>47514.57</v>
      </c>
      <c r="L129" s="224">
        <v>54118.73</v>
      </c>
      <c r="N129" s="224">
        <v>19773.509999999998</v>
      </c>
      <c r="O129" s="224">
        <v>21604.52</v>
      </c>
      <c r="P129" s="224">
        <v>15165.4</v>
      </c>
      <c r="Q129" s="224">
        <v>0</v>
      </c>
      <c r="S129" s="224">
        <v>62455.81</v>
      </c>
    </row>
    <row r="130" spans="1:19" ht="15">
      <c r="A130" s="238" t="s">
        <v>555</v>
      </c>
      <c r="B130" s="239">
        <v>65000</v>
      </c>
      <c r="C130" s="240" t="s">
        <v>283</v>
      </c>
      <c r="D130" s="223" t="s">
        <v>284</v>
      </c>
      <c r="E130" s="237" t="s">
        <v>182</v>
      </c>
      <c r="F130" s="210" t="s">
        <v>524</v>
      </c>
      <c r="G130" s="228"/>
      <c r="H130" s="278" t="s">
        <v>182</v>
      </c>
      <c r="I130" s="236" t="s">
        <v>365</v>
      </c>
      <c r="J130" s="225">
        <v>38721.97</v>
      </c>
      <c r="K130" s="224">
        <v>71637.25</v>
      </c>
      <c r="L130" s="224">
        <v>205432.22</v>
      </c>
      <c r="N130" s="224">
        <v>16012.98</v>
      </c>
      <c r="O130" s="224">
        <v>10268.94</v>
      </c>
      <c r="P130" s="224">
        <v>12440.05</v>
      </c>
      <c r="Q130" s="224">
        <v>0</v>
      </c>
      <c r="S130" s="224">
        <v>81007.14</v>
      </c>
    </row>
    <row r="131" spans="1:19" ht="15">
      <c r="A131" s="238" t="s">
        <v>556</v>
      </c>
      <c r="B131" s="239">
        <v>65000</v>
      </c>
      <c r="C131" s="240" t="s">
        <v>285</v>
      </c>
      <c r="D131" s="223" t="s">
        <v>286</v>
      </c>
      <c r="E131" s="237" t="s">
        <v>182</v>
      </c>
      <c r="F131" s="210" t="s">
        <v>524</v>
      </c>
      <c r="G131" s="228"/>
      <c r="H131" s="278" t="s">
        <v>182</v>
      </c>
      <c r="I131" s="236" t="s">
        <v>365</v>
      </c>
      <c r="J131" s="225">
        <v>24962.240000000002</v>
      </c>
      <c r="K131" s="224">
        <v>23386.51</v>
      </c>
      <c r="L131" s="224">
        <v>20125.189999999999</v>
      </c>
      <c r="N131" s="224">
        <v>6730</v>
      </c>
      <c r="O131" s="224">
        <v>8610</v>
      </c>
      <c r="P131" s="224">
        <v>9622.24</v>
      </c>
      <c r="Q131" s="224">
        <v>880</v>
      </c>
      <c r="S131" s="224">
        <v>40309.86</v>
      </c>
    </row>
    <row r="132" spans="1:19" ht="15">
      <c r="A132" s="238" t="s">
        <v>557</v>
      </c>
      <c r="B132" s="239">
        <v>65000</v>
      </c>
      <c r="C132" s="240" t="s">
        <v>287</v>
      </c>
      <c r="D132" s="223" t="s">
        <v>288</v>
      </c>
      <c r="E132" s="237" t="s">
        <v>182</v>
      </c>
      <c r="F132" s="210" t="s">
        <v>524</v>
      </c>
      <c r="G132" s="228"/>
      <c r="H132" s="278" t="s">
        <v>182</v>
      </c>
      <c r="I132" s="236" t="s">
        <v>365</v>
      </c>
      <c r="J132" s="225">
        <v>6821.92</v>
      </c>
      <c r="K132" s="224">
        <v>5576.09</v>
      </c>
      <c r="L132" s="224">
        <v>4919.03</v>
      </c>
      <c r="N132" s="224">
        <v>2639.91</v>
      </c>
      <c r="O132" s="224">
        <v>1896.79</v>
      </c>
      <c r="P132" s="224">
        <v>2285.2199999999998</v>
      </c>
      <c r="Q132" s="224">
        <v>0</v>
      </c>
      <c r="S132" s="224">
        <v>7553.76</v>
      </c>
    </row>
    <row r="133" spans="1:19" ht="15">
      <c r="A133" s="238" t="s">
        <v>610</v>
      </c>
      <c r="B133" s="239">
        <v>65000</v>
      </c>
      <c r="C133" s="240" t="s">
        <v>611</v>
      </c>
      <c r="D133" s="223" t="s">
        <v>612</v>
      </c>
      <c r="E133" s="237" t="s">
        <v>182</v>
      </c>
      <c r="F133" s="210" t="s">
        <v>524</v>
      </c>
      <c r="G133" s="228"/>
      <c r="H133" s="278" t="s">
        <v>182</v>
      </c>
      <c r="I133" s="236" t="s">
        <v>365</v>
      </c>
      <c r="J133" s="225">
        <v>209938.35</v>
      </c>
      <c r="K133" s="224">
        <v>0</v>
      </c>
      <c r="L133" s="224">
        <v>0</v>
      </c>
      <c r="N133" s="224">
        <v>18118.61</v>
      </c>
      <c r="O133" s="224">
        <v>103591.4</v>
      </c>
      <c r="P133" s="224">
        <v>88228.34</v>
      </c>
      <c r="Q133" s="224">
        <v>878</v>
      </c>
      <c r="S133" s="224">
        <v>53104.44</v>
      </c>
    </row>
    <row r="134" spans="1:19" ht="15">
      <c r="A134" s="238" t="s">
        <v>558</v>
      </c>
      <c r="B134" s="239">
        <v>65000</v>
      </c>
      <c r="C134" s="240" t="s">
        <v>639</v>
      </c>
      <c r="D134" s="223" t="s">
        <v>640</v>
      </c>
      <c r="E134" s="237" t="s">
        <v>182</v>
      </c>
      <c r="F134" s="210" t="s">
        <v>524</v>
      </c>
      <c r="G134" s="228"/>
      <c r="H134" s="278" t="s">
        <v>182</v>
      </c>
      <c r="I134" s="236" t="s">
        <v>365</v>
      </c>
      <c r="J134" s="225">
        <v>41339.5</v>
      </c>
      <c r="K134" s="224">
        <v>0</v>
      </c>
      <c r="L134" s="224">
        <v>0</v>
      </c>
      <c r="N134" s="224">
        <v>18530</v>
      </c>
      <c r="O134" s="224">
        <v>12259.5</v>
      </c>
      <c r="P134" s="224">
        <v>10550</v>
      </c>
      <c r="Q134" s="224">
        <v>0</v>
      </c>
      <c r="S134" s="224">
        <v>0</v>
      </c>
    </row>
    <row r="135" spans="1:19" ht="15">
      <c r="A135" s="238" t="s">
        <v>559</v>
      </c>
      <c r="B135" s="239">
        <v>66000</v>
      </c>
      <c r="C135" s="240" t="s">
        <v>289</v>
      </c>
      <c r="D135" s="223" t="s">
        <v>290</v>
      </c>
      <c r="E135" s="237" t="s">
        <v>182</v>
      </c>
      <c r="F135" s="210" t="s">
        <v>524</v>
      </c>
      <c r="G135" s="228"/>
      <c r="H135" s="278" t="s">
        <v>182</v>
      </c>
      <c r="I135" s="236" t="s">
        <v>365</v>
      </c>
      <c r="J135" s="225">
        <v>10698.99</v>
      </c>
      <c r="K135" s="224">
        <v>15048.68</v>
      </c>
      <c r="L135" s="224">
        <v>23182.62</v>
      </c>
      <c r="N135" s="224">
        <v>3280.8</v>
      </c>
      <c r="O135" s="224">
        <v>2949.95</v>
      </c>
      <c r="P135" s="224">
        <v>4468.24</v>
      </c>
      <c r="Q135" s="224">
        <v>1174.06</v>
      </c>
      <c r="S135" s="224">
        <v>20224.48</v>
      </c>
    </row>
    <row r="136" spans="1:19" ht="15">
      <c r="A136" s="238" t="s">
        <v>560</v>
      </c>
      <c r="B136" s="239">
        <v>66000</v>
      </c>
      <c r="C136" s="240" t="s">
        <v>291</v>
      </c>
      <c r="D136" s="223" t="s">
        <v>292</v>
      </c>
      <c r="E136" s="237" t="s">
        <v>182</v>
      </c>
      <c r="F136" s="210" t="s">
        <v>524</v>
      </c>
      <c r="G136" s="228"/>
      <c r="H136" s="278" t="s">
        <v>182</v>
      </c>
      <c r="I136" s="236" t="s">
        <v>365</v>
      </c>
      <c r="J136" s="225">
        <v>38999.56</v>
      </c>
      <c r="K136" s="224">
        <v>41685.910000000003</v>
      </c>
      <c r="L136" s="224">
        <v>30495.96</v>
      </c>
      <c r="N136" s="224">
        <v>18112.98</v>
      </c>
      <c r="O136" s="224">
        <v>16151.43</v>
      </c>
      <c r="P136" s="224">
        <v>4735.1499999999996</v>
      </c>
      <c r="Q136" s="224">
        <v>3289.16</v>
      </c>
      <c r="S136" s="224">
        <v>64400.89</v>
      </c>
    </row>
    <row r="137" spans="1:19" ht="15">
      <c r="A137" s="238" t="s">
        <v>561</v>
      </c>
      <c r="B137" s="239">
        <v>66000</v>
      </c>
      <c r="C137" s="240" t="s">
        <v>293</v>
      </c>
      <c r="D137" s="223" t="s">
        <v>294</v>
      </c>
      <c r="E137" s="237" t="s">
        <v>182</v>
      </c>
      <c r="F137" s="210" t="s">
        <v>524</v>
      </c>
      <c r="G137" s="228"/>
      <c r="H137" s="278" t="s">
        <v>182</v>
      </c>
      <c r="I137" s="236" t="s">
        <v>365</v>
      </c>
      <c r="J137" s="225">
        <v>44730.81</v>
      </c>
      <c r="K137" s="224">
        <v>51626.11</v>
      </c>
      <c r="L137" s="224">
        <v>52631.61</v>
      </c>
      <c r="N137" s="224">
        <v>20784.919999999998</v>
      </c>
      <c r="O137" s="224">
        <v>19700.03</v>
      </c>
      <c r="P137" s="224">
        <v>4245.8599999999997</v>
      </c>
      <c r="Q137" s="224">
        <v>2794.63</v>
      </c>
      <c r="S137" s="224">
        <v>69470.36</v>
      </c>
    </row>
    <row r="138" spans="1:19" ht="15">
      <c r="A138" s="238" t="s">
        <v>562</v>
      </c>
      <c r="B138" s="239">
        <v>66000</v>
      </c>
      <c r="C138" s="240" t="s">
        <v>295</v>
      </c>
      <c r="D138" s="223" t="s">
        <v>296</v>
      </c>
      <c r="E138" s="237" t="s">
        <v>182</v>
      </c>
      <c r="F138" s="210" t="s">
        <v>524</v>
      </c>
      <c r="G138" s="228"/>
      <c r="H138" s="278" t="s">
        <v>182</v>
      </c>
      <c r="I138" s="236" t="s">
        <v>365</v>
      </c>
      <c r="J138" s="225">
        <v>274.35000000000002</v>
      </c>
      <c r="K138" s="224">
        <v>90.33</v>
      </c>
      <c r="L138" s="224">
        <v>2475.42</v>
      </c>
      <c r="N138" s="224">
        <v>57.96</v>
      </c>
      <c r="O138" s="224">
        <v>132.11000000000001</v>
      </c>
      <c r="P138" s="224">
        <v>84.28</v>
      </c>
      <c r="Q138" s="224">
        <v>0</v>
      </c>
      <c r="S138" s="224">
        <v>90.33</v>
      </c>
    </row>
    <row r="139" spans="1:19" ht="15">
      <c r="A139" s="238" t="s">
        <v>563</v>
      </c>
      <c r="B139" s="239">
        <v>67000</v>
      </c>
      <c r="C139" s="240" t="s">
        <v>297</v>
      </c>
      <c r="D139" s="223" t="s">
        <v>298</v>
      </c>
      <c r="E139" s="237" t="s">
        <v>182</v>
      </c>
      <c r="F139" s="210" t="s">
        <v>524</v>
      </c>
      <c r="G139" s="228"/>
      <c r="H139" s="278" t="s">
        <v>182</v>
      </c>
      <c r="I139" s="236" t="s">
        <v>365</v>
      </c>
      <c r="J139" s="225">
        <v>149418.54</v>
      </c>
      <c r="K139" s="224">
        <v>150117.06</v>
      </c>
      <c r="L139" s="224">
        <v>158121.87</v>
      </c>
      <c r="N139" s="224">
        <v>64446.879999999997</v>
      </c>
      <c r="O139" s="224">
        <v>41270.980000000003</v>
      </c>
      <c r="P139" s="224">
        <v>43700.68</v>
      </c>
      <c r="Q139" s="224">
        <v>1270.74</v>
      </c>
      <c r="S139" s="224">
        <v>182531.35</v>
      </c>
    </row>
    <row r="140" spans="1:19" ht="15">
      <c r="A140" s="238" t="s">
        <v>564</v>
      </c>
      <c r="B140" s="239">
        <v>67000</v>
      </c>
      <c r="C140" s="240" t="s">
        <v>299</v>
      </c>
      <c r="D140" s="223" t="s">
        <v>300</v>
      </c>
      <c r="E140" s="237" t="s">
        <v>182</v>
      </c>
      <c r="F140" s="210" t="s">
        <v>524</v>
      </c>
      <c r="G140" s="228"/>
      <c r="H140" s="278" t="s">
        <v>182</v>
      </c>
      <c r="I140" s="236" t="s">
        <v>365</v>
      </c>
      <c r="J140" s="225">
        <v>30360.83</v>
      </c>
      <c r="K140" s="224">
        <v>41976.160000000003</v>
      </c>
      <c r="L140" s="224">
        <v>105296.54</v>
      </c>
      <c r="N140" s="224">
        <v>9576.98</v>
      </c>
      <c r="O140" s="224">
        <v>11696.75</v>
      </c>
      <c r="P140" s="224">
        <v>9087.1</v>
      </c>
      <c r="Q140" s="224">
        <v>1281.28</v>
      </c>
      <c r="S140" s="224">
        <v>50263.93</v>
      </c>
    </row>
    <row r="141" spans="1:19" ht="15">
      <c r="A141" s="238" t="s">
        <v>613</v>
      </c>
      <c r="B141" s="239">
        <v>67000</v>
      </c>
      <c r="C141" s="240" t="s">
        <v>301</v>
      </c>
      <c r="D141" s="223" t="s">
        <v>302</v>
      </c>
      <c r="E141" s="237" t="s">
        <v>182</v>
      </c>
      <c r="F141" s="210" t="s">
        <v>524</v>
      </c>
      <c r="G141" s="228"/>
      <c r="H141" s="278" t="s">
        <v>182</v>
      </c>
      <c r="I141" s="236" t="s">
        <v>365</v>
      </c>
      <c r="J141" s="225">
        <v>21831.15</v>
      </c>
      <c r="K141" s="224">
        <v>33265.21</v>
      </c>
      <c r="L141" s="224">
        <v>31697.24</v>
      </c>
      <c r="N141" s="224">
        <v>7815.2</v>
      </c>
      <c r="O141" s="224">
        <v>7130.07</v>
      </c>
      <c r="P141" s="224">
        <v>6885.88</v>
      </c>
      <c r="Q141" s="224">
        <v>675</v>
      </c>
      <c r="S141" s="224">
        <v>42225.38</v>
      </c>
    </row>
    <row r="142" spans="1:19" ht="15">
      <c r="A142" s="238" t="s">
        <v>614</v>
      </c>
      <c r="B142" s="239">
        <v>67000</v>
      </c>
      <c r="C142" s="240" t="s">
        <v>599</v>
      </c>
      <c r="D142" s="223" t="s">
        <v>600</v>
      </c>
      <c r="E142" s="237" t="s">
        <v>182</v>
      </c>
      <c r="F142" s="210" t="s">
        <v>524</v>
      </c>
      <c r="G142" s="228"/>
      <c r="H142" s="278" t="s">
        <v>182</v>
      </c>
      <c r="I142" s="236" t="s">
        <v>365</v>
      </c>
      <c r="J142" s="225">
        <v>18000</v>
      </c>
      <c r="K142" s="224">
        <v>18000</v>
      </c>
      <c r="L142" s="224">
        <v>0</v>
      </c>
      <c r="N142" s="224">
        <v>6000</v>
      </c>
      <c r="O142" s="224">
        <v>6000</v>
      </c>
      <c r="P142" s="224">
        <v>6000</v>
      </c>
      <c r="Q142" s="224">
        <v>0</v>
      </c>
      <c r="S142" s="224">
        <v>24000</v>
      </c>
    </row>
    <row r="143" spans="1:19" ht="15">
      <c r="A143" s="238" t="s">
        <v>565</v>
      </c>
      <c r="B143" s="239">
        <v>67000</v>
      </c>
      <c r="C143" s="240" t="s">
        <v>615</v>
      </c>
      <c r="D143" s="223" t="s">
        <v>616</v>
      </c>
      <c r="E143" s="237" t="s">
        <v>182</v>
      </c>
      <c r="F143" s="210" t="s">
        <v>524</v>
      </c>
      <c r="G143" s="228"/>
      <c r="H143" s="278" t="s">
        <v>182</v>
      </c>
      <c r="I143" s="236" t="s">
        <v>365</v>
      </c>
      <c r="J143" s="225">
        <v>11411.37</v>
      </c>
      <c r="K143" s="224">
        <v>0</v>
      </c>
      <c r="L143" s="224">
        <v>0</v>
      </c>
      <c r="N143" s="224">
        <v>3662.85</v>
      </c>
      <c r="O143" s="224">
        <v>3814.2</v>
      </c>
      <c r="P143" s="224">
        <v>3934.32</v>
      </c>
      <c r="Q143" s="224">
        <v>0</v>
      </c>
      <c r="S143" s="224">
        <v>2453.9499999999998</v>
      </c>
    </row>
    <row r="144" spans="1:19" ht="15">
      <c r="A144" s="238" t="s">
        <v>566</v>
      </c>
      <c r="B144" s="239">
        <v>68000</v>
      </c>
      <c r="C144" s="240" t="s">
        <v>303</v>
      </c>
      <c r="D144" s="223" t="s">
        <v>304</v>
      </c>
      <c r="E144" s="237" t="s">
        <v>182</v>
      </c>
      <c r="F144" s="210" t="s">
        <v>524</v>
      </c>
      <c r="G144" s="228"/>
      <c r="H144" s="278" t="s">
        <v>182</v>
      </c>
      <c r="I144" s="236" t="s">
        <v>365</v>
      </c>
      <c r="J144" s="225">
        <v>143640.32000000001</v>
      </c>
      <c r="K144" s="224">
        <v>159188.67000000001</v>
      </c>
      <c r="L144" s="224">
        <v>76500</v>
      </c>
      <c r="N144" s="224">
        <v>17478.060000000001</v>
      </c>
      <c r="O144" s="224">
        <v>87318.33</v>
      </c>
      <c r="P144" s="224">
        <v>38843.93</v>
      </c>
      <c r="Q144" s="224">
        <v>0</v>
      </c>
      <c r="S144" s="224">
        <v>232991.96</v>
      </c>
    </row>
    <row r="145" spans="1:19" ht="15">
      <c r="A145" s="238" t="s">
        <v>567</v>
      </c>
      <c r="B145" s="239">
        <v>68000</v>
      </c>
      <c r="C145" s="240" t="s">
        <v>305</v>
      </c>
      <c r="D145" s="223" t="s">
        <v>306</v>
      </c>
      <c r="E145" s="237" t="s">
        <v>182</v>
      </c>
      <c r="F145" s="210" t="s">
        <v>524</v>
      </c>
      <c r="G145" s="228"/>
      <c r="H145" s="278" t="s">
        <v>182</v>
      </c>
      <c r="I145" s="236" t="s">
        <v>365</v>
      </c>
      <c r="J145" s="225">
        <v>40325.9</v>
      </c>
      <c r="K145" s="224">
        <v>68750.47</v>
      </c>
      <c r="L145" s="224">
        <v>9075.33</v>
      </c>
      <c r="N145" s="224">
        <v>8366.6</v>
      </c>
      <c r="O145" s="224">
        <v>17228.3</v>
      </c>
      <c r="P145" s="224">
        <v>14731</v>
      </c>
      <c r="Q145" s="224">
        <v>25002.9</v>
      </c>
      <c r="S145" s="224">
        <v>52797.09</v>
      </c>
    </row>
    <row r="146" spans="1:19" ht="15">
      <c r="A146" s="238" t="s">
        <v>568</v>
      </c>
      <c r="B146" s="239">
        <v>69000</v>
      </c>
      <c r="C146" s="240" t="s">
        <v>307</v>
      </c>
      <c r="D146" s="223" t="s">
        <v>308</v>
      </c>
      <c r="E146" s="237" t="s">
        <v>182</v>
      </c>
      <c r="F146" s="210" t="s">
        <v>524</v>
      </c>
      <c r="G146" s="228"/>
      <c r="H146" s="278" t="s">
        <v>182</v>
      </c>
      <c r="I146" s="236" t="s">
        <v>365</v>
      </c>
      <c r="J146" s="225">
        <v>89275.71</v>
      </c>
      <c r="K146" s="224">
        <v>90208.1</v>
      </c>
      <c r="L146" s="224">
        <v>93020.68</v>
      </c>
      <c r="N146" s="224">
        <v>27323.98</v>
      </c>
      <c r="O146" s="224">
        <v>29791.95</v>
      </c>
      <c r="P146" s="224">
        <v>32159.78</v>
      </c>
      <c r="Q146" s="224">
        <v>0</v>
      </c>
      <c r="S146" s="224">
        <v>118431.75</v>
      </c>
    </row>
    <row r="147" spans="1:19" ht="15">
      <c r="A147" s="238" t="s">
        <v>569</v>
      </c>
      <c r="B147" s="239">
        <v>69999</v>
      </c>
      <c r="C147" s="240" t="s">
        <v>309</v>
      </c>
      <c r="D147" s="223" t="s">
        <v>310</v>
      </c>
      <c r="E147" s="237" t="s">
        <v>182</v>
      </c>
      <c r="F147" s="210" t="s">
        <v>524</v>
      </c>
      <c r="G147" s="228"/>
      <c r="H147" s="278" t="s">
        <v>182</v>
      </c>
      <c r="I147" s="236" t="s">
        <v>365</v>
      </c>
      <c r="J147" s="225">
        <v>405515.29</v>
      </c>
      <c r="K147" s="224">
        <v>282113.33</v>
      </c>
      <c r="L147" s="224">
        <v>531495.29</v>
      </c>
      <c r="N147" s="224">
        <v>105388.55</v>
      </c>
      <c r="O147" s="224">
        <v>138746.98000000001</v>
      </c>
      <c r="P147" s="224">
        <v>161379.76</v>
      </c>
      <c r="Q147" s="224">
        <v>-6000</v>
      </c>
      <c r="S147" s="224">
        <v>349975.5</v>
      </c>
    </row>
    <row r="148" spans="1:19" ht="15">
      <c r="A148" s="238" t="s">
        <v>570</v>
      </c>
      <c r="B148" s="239">
        <v>69999</v>
      </c>
      <c r="C148" s="240" t="s">
        <v>311</v>
      </c>
      <c r="D148" s="223" t="s">
        <v>312</v>
      </c>
      <c r="E148" s="237" t="s">
        <v>182</v>
      </c>
      <c r="F148" s="210" t="s">
        <v>524</v>
      </c>
      <c r="G148" s="228"/>
      <c r="H148" s="278" t="s">
        <v>182</v>
      </c>
      <c r="I148" s="236" t="s">
        <v>365</v>
      </c>
      <c r="J148" s="225">
        <v>9829.9599999999991</v>
      </c>
      <c r="K148" s="224">
        <v>11104.9</v>
      </c>
      <c r="L148" s="224">
        <v>10618.35</v>
      </c>
      <c r="N148" s="224">
        <v>4236.08</v>
      </c>
      <c r="O148" s="224">
        <v>3226.79</v>
      </c>
      <c r="P148" s="224">
        <v>2367.09</v>
      </c>
      <c r="Q148" s="224">
        <v>0</v>
      </c>
      <c r="S148" s="224">
        <v>14856.49</v>
      </c>
    </row>
    <row r="149" spans="1:19" ht="15">
      <c r="A149" s="238" t="s">
        <v>571</v>
      </c>
      <c r="B149" s="239">
        <v>69999</v>
      </c>
      <c r="C149" s="240" t="s">
        <v>313</v>
      </c>
      <c r="D149" s="223" t="s">
        <v>314</v>
      </c>
      <c r="E149" s="237" t="s">
        <v>182</v>
      </c>
      <c r="F149" s="210" t="s">
        <v>524</v>
      </c>
      <c r="G149" s="228"/>
      <c r="H149" s="278" t="s">
        <v>182</v>
      </c>
      <c r="I149" s="236" t="s">
        <v>365</v>
      </c>
      <c r="J149" s="225">
        <v>71629.86</v>
      </c>
      <c r="K149" s="224">
        <v>66081.03</v>
      </c>
      <c r="L149" s="224">
        <v>125558.24</v>
      </c>
      <c r="N149" s="224">
        <v>23452.400000000001</v>
      </c>
      <c r="O149" s="224">
        <v>39423.79</v>
      </c>
      <c r="P149" s="224">
        <v>8753.67</v>
      </c>
      <c r="Q149" s="224">
        <v>2986.45</v>
      </c>
      <c r="S149" s="224">
        <v>87563.05</v>
      </c>
    </row>
    <row r="150" spans="1:19" ht="15">
      <c r="A150" s="238" t="s">
        <v>572</v>
      </c>
      <c r="B150" s="239">
        <v>69999</v>
      </c>
      <c r="C150" s="240" t="s">
        <v>315</v>
      </c>
      <c r="D150" s="223" t="s">
        <v>316</v>
      </c>
      <c r="E150" s="237" t="s">
        <v>182</v>
      </c>
      <c r="F150" s="210" t="s">
        <v>524</v>
      </c>
      <c r="G150" s="228"/>
      <c r="H150" s="278" t="s">
        <v>182</v>
      </c>
      <c r="I150" s="236" t="s">
        <v>365</v>
      </c>
      <c r="J150" s="225">
        <v>0</v>
      </c>
      <c r="K150" s="224">
        <v>0</v>
      </c>
      <c r="L150" s="224">
        <v>0</v>
      </c>
      <c r="N150" s="224">
        <v>0</v>
      </c>
      <c r="O150" s="224">
        <v>0</v>
      </c>
      <c r="P150" s="224">
        <v>0</v>
      </c>
      <c r="Q150" s="224">
        <v>0</v>
      </c>
      <c r="S150" s="224">
        <v>0</v>
      </c>
    </row>
    <row r="151" spans="1:19" ht="15">
      <c r="A151" s="238" t="s">
        <v>573</v>
      </c>
      <c r="B151" s="239">
        <v>69999</v>
      </c>
      <c r="C151" s="240" t="s">
        <v>317</v>
      </c>
      <c r="D151" s="223" t="s">
        <v>318</v>
      </c>
      <c r="E151" s="237" t="s">
        <v>182</v>
      </c>
      <c r="F151" s="210" t="s">
        <v>524</v>
      </c>
      <c r="G151" s="228"/>
      <c r="H151" s="278" t="s">
        <v>182</v>
      </c>
      <c r="I151" s="236" t="s">
        <v>365</v>
      </c>
      <c r="J151" s="225">
        <v>13339.01</v>
      </c>
      <c r="K151" s="224">
        <v>19570.509999999998</v>
      </c>
      <c r="L151" s="224">
        <v>28237.95</v>
      </c>
      <c r="N151" s="224">
        <v>9239.26</v>
      </c>
      <c r="O151" s="224">
        <v>1895</v>
      </c>
      <c r="P151" s="224">
        <v>2204.75</v>
      </c>
      <c r="Q151" s="224">
        <v>116.56</v>
      </c>
      <c r="S151" s="224">
        <v>70399.100000000006</v>
      </c>
    </row>
    <row r="152" spans="1:19" ht="15">
      <c r="A152" s="238" t="s">
        <v>574</v>
      </c>
      <c r="B152" s="239">
        <v>69999</v>
      </c>
      <c r="C152" s="240" t="s">
        <v>319</v>
      </c>
      <c r="D152" s="223" t="s">
        <v>320</v>
      </c>
      <c r="E152" s="237" t="s">
        <v>182</v>
      </c>
      <c r="F152" s="210" t="s">
        <v>524</v>
      </c>
      <c r="G152" s="228"/>
      <c r="H152" s="278" t="s">
        <v>182</v>
      </c>
      <c r="I152" s="236" t="s">
        <v>365</v>
      </c>
      <c r="J152" s="225">
        <v>411048.6</v>
      </c>
      <c r="K152" s="224">
        <v>421398.12</v>
      </c>
      <c r="L152" s="224">
        <v>696946.62</v>
      </c>
      <c r="N152" s="224">
        <v>132293.04999999999</v>
      </c>
      <c r="O152" s="224">
        <v>144291.81</v>
      </c>
      <c r="P152" s="224">
        <v>134463.74</v>
      </c>
      <c r="Q152" s="224">
        <v>16428.12</v>
      </c>
      <c r="S152" s="224">
        <v>571028.92000000004</v>
      </c>
    </row>
    <row r="153" spans="1:19" ht="15">
      <c r="A153" s="238" t="s">
        <v>575</v>
      </c>
      <c r="B153" s="239">
        <v>69999</v>
      </c>
      <c r="C153" s="240" t="s">
        <v>321</v>
      </c>
      <c r="D153" s="223" t="s">
        <v>220</v>
      </c>
      <c r="E153" s="237" t="s">
        <v>182</v>
      </c>
      <c r="F153" s="210" t="s">
        <v>524</v>
      </c>
      <c r="G153" s="228"/>
      <c r="H153" s="278" t="s">
        <v>182</v>
      </c>
      <c r="I153" s="236" t="s">
        <v>365</v>
      </c>
      <c r="J153" s="225">
        <v>0</v>
      </c>
      <c r="K153" s="224">
        <v>0</v>
      </c>
      <c r="L153" s="224">
        <v>0</v>
      </c>
      <c r="N153" s="224">
        <v>0</v>
      </c>
      <c r="O153" s="224">
        <v>0</v>
      </c>
      <c r="P153" s="224">
        <v>0</v>
      </c>
      <c r="Q153" s="224">
        <v>0</v>
      </c>
      <c r="S153" s="224">
        <v>0</v>
      </c>
    </row>
    <row r="154" spans="1:19" ht="15">
      <c r="A154" s="238" t="s">
        <v>576</v>
      </c>
      <c r="B154" s="239">
        <v>69999</v>
      </c>
      <c r="C154" s="240" t="s">
        <v>322</v>
      </c>
      <c r="D154" s="223" t="s">
        <v>323</v>
      </c>
      <c r="E154" s="237" t="s">
        <v>182</v>
      </c>
      <c r="F154" s="210" t="s">
        <v>524</v>
      </c>
      <c r="G154" s="228"/>
      <c r="H154" s="278" t="s">
        <v>182</v>
      </c>
      <c r="I154" s="236" t="s">
        <v>365</v>
      </c>
      <c r="J154" s="225">
        <v>0</v>
      </c>
      <c r="K154" s="224">
        <v>0</v>
      </c>
      <c r="L154" s="224">
        <v>11.51</v>
      </c>
      <c r="N154" s="224">
        <v>0</v>
      </c>
      <c r="O154" s="224">
        <v>0</v>
      </c>
      <c r="P154" s="224">
        <v>0</v>
      </c>
      <c r="Q154" s="224">
        <v>0</v>
      </c>
      <c r="S154" s="224">
        <v>0</v>
      </c>
    </row>
    <row r="155" spans="1:19" ht="15">
      <c r="A155" s="238" t="s">
        <v>617</v>
      </c>
      <c r="B155" s="239">
        <v>69999</v>
      </c>
      <c r="C155" s="240" t="s">
        <v>324</v>
      </c>
      <c r="D155" s="223" t="s">
        <v>325</v>
      </c>
      <c r="E155" s="237" t="s">
        <v>182</v>
      </c>
      <c r="F155" s="210" t="s">
        <v>524</v>
      </c>
      <c r="G155" s="228"/>
      <c r="H155" s="278" t="s">
        <v>182</v>
      </c>
      <c r="I155" s="236" t="s">
        <v>365</v>
      </c>
      <c r="J155" s="225">
        <v>14464.17</v>
      </c>
      <c r="K155" s="224">
        <v>-27097.18</v>
      </c>
      <c r="L155" s="224">
        <v>-158827.91</v>
      </c>
      <c r="N155" s="224">
        <v>-9621.92</v>
      </c>
      <c r="O155" s="224">
        <v>16895.04</v>
      </c>
      <c r="P155" s="224">
        <v>7191.05</v>
      </c>
      <c r="Q155" s="224">
        <v>-100.04</v>
      </c>
      <c r="S155" s="224">
        <v>19097.009999999998</v>
      </c>
    </row>
    <row r="156" spans="1:19" ht="15">
      <c r="A156" s="238" t="s">
        <v>577</v>
      </c>
      <c r="B156" s="239">
        <v>69999</v>
      </c>
      <c r="C156" s="240" t="s">
        <v>618</v>
      </c>
      <c r="D156" s="223" t="s">
        <v>619</v>
      </c>
      <c r="E156" s="237" t="s">
        <v>182</v>
      </c>
      <c r="F156" s="210" t="s">
        <v>524</v>
      </c>
      <c r="G156" s="228"/>
      <c r="H156" s="278" t="s">
        <v>182</v>
      </c>
      <c r="I156" s="236" t="s">
        <v>365</v>
      </c>
      <c r="J156" s="225">
        <v>36077.18</v>
      </c>
      <c r="K156" s="224">
        <v>0</v>
      </c>
      <c r="L156" s="224">
        <v>0</v>
      </c>
      <c r="N156" s="224">
        <v>269.32</v>
      </c>
      <c r="O156" s="224">
        <v>7934.92</v>
      </c>
      <c r="P156" s="224">
        <v>27872.94</v>
      </c>
      <c r="Q156" s="224">
        <v>-278</v>
      </c>
      <c r="S156" s="224">
        <v>-56159.53</v>
      </c>
    </row>
    <row r="157" spans="1:19" ht="15">
      <c r="A157" s="238" t="s">
        <v>578</v>
      </c>
      <c r="B157" s="239">
        <v>69999</v>
      </c>
      <c r="C157" s="240" t="s">
        <v>326</v>
      </c>
      <c r="D157" s="223" t="s">
        <v>327</v>
      </c>
      <c r="E157" s="237" t="s">
        <v>182</v>
      </c>
      <c r="F157" s="210" t="s">
        <v>524</v>
      </c>
      <c r="G157" s="228"/>
      <c r="H157" s="278" t="s">
        <v>182</v>
      </c>
      <c r="I157" s="236" t="s">
        <v>365</v>
      </c>
      <c r="J157" s="225">
        <v>-4196000</v>
      </c>
      <c r="K157" s="224">
        <v>-3114000</v>
      </c>
      <c r="L157" s="224">
        <v>-4058000</v>
      </c>
      <c r="N157" s="224">
        <v>-1309000</v>
      </c>
      <c r="O157" s="224">
        <v>-1268000</v>
      </c>
      <c r="P157" s="224">
        <v>-1619000</v>
      </c>
      <c r="Q157" s="224">
        <v>4233000</v>
      </c>
      <c r="S157" s="224">
        <v>-4249000</v>
      </c>
    </row>
    <row r="158" spans="1:19" ht="15">
      <c r="A158" s="238" t="s">
        <v>579</v>
      </c>
      <c r="B158" s="239">
        <v>70000</v>
      </c>
      <c r="C158" s="240" t="s">
        <v>328</v>
      </c>
      <c r="D158" s="223" t="s">
        <v>329</v>
      </c>
      <c r="E158" s="237" t="s">
        <v>182</v>
      </c>
      <c r="F158" s="210" t="s">
        <v>369</v>
      </c>
      <c r="G158" s="228"/>
      <c r="H158" s="278" t="s">
        <v>182</v>
      </c>
      <c r="I158" s="236" t="s">
        <v>369</v>
      </c>
      <c r="J158" s="225">
        <v>22011.39</v>
      </c>
      <c r="K158" s="224">
        <v>4422.01</v>
      </c>
      <c r="L158" s="224">
        <v>1379.76</v>
      </c>
      <c r="N158" s="224">
        <v>7305.54</v>
      </c>
      <c r="O158" s="224">
        <v>7352.91</v>
      </c>
      <c r="P158" s="224">
        <v>7352.94</v>
      </c>
      <c r="Q158" s="224">
        <v>0</v>
      </c>
      <c r="S158" s="224">
        <v>11632.84</v>
      </c>
    </row>
    <row r="159" spans="1:19" ht="15">
      <c r="A159" s="238" t="s">
        <v>580</v>
      </c>
      <c r="B159" s="239">
        <v>70000</v>
      </c>
      <c r="C159" s="240" t="s">
        <v>330</v>
      </c>
      <c r="D159" s="223" t="s">
        <v>331</v>
      </c>
      <c r="E159" s="237" t="s">
        <v>182</v>
      </c>
      <c r="F159" s="210" t="s">
        <v>369</v>
      </c>
      <c r="G159" s="228"/>
      <c r="H159" s="278" t="s">
        <v>182</v>
      </c>
      <c r="I159" s="236" t="s">
        <v>369</v>
      </c>
      <c r="J159" s="225">
        <v>12464.03</v>
      </c>
      <c r="K159" s="224">
        <v>9838.69</v>
      </c>
      <c r="L159" s="224">
        <v>9717.07</v>
      </c>
      <c r="N159" s="224">
        <v>3704.11</v>
      </c>
      <c r="O159" s="224">
        <v>5834.78</v>
      </c>
      <c r="P159" s="224">
        <v>2925.14</v>
      </c>
      <c r="Q159" s="224">
        <v>0</v>
      </c>
      <c r="S159" s="224">
        <v>13099.96</v>
      </c>
    </row>
    <row r="160" spans="1:19" ht="15">
      <c r="A160" s="238" t="s">
        <v>581</v>
      </c>
      <c r="B160" s="239">
        <v>70000</v>
      </c>
      <c r="C160" s="240" t="s">
        <v>332</v>
      </c>
      <c r="D160" s="223" t="s">
        <v>333</v>
      </c>
      <c r="E160" s="237" t="s">
        <v>182</v>
      </c>
      <c r="F160" s="210" t="s">
        <v>369</v>
      </c>
      <c r="G160" s="228"/>
      <c r="H160" s="278" t="s">
        <v>182</v>
      </c>
      <c r="I160" s="236" t="s">
        <v>369</v>
      </c>
      <c r="J160" s="225">
        <v>0</v>
      </c>
      <c r="K160" s="224">
        <v>0</v>
      </c>
      <c r="L160" s="224">
        <v>0</v>
      </c>
      <c r="N160" s="224">
        <v>0</v>
      </c>
      <c r="O160" s="224">
        <v>0</v>
      </c>
      <c r="P160" s="224">
        <v>0</v>
      </c>
      <c r="Q160" s="224">
        <v>0</v>
      </c>
      <c r="S160" s="224">
        <v>0</v>
      </c>
    </row>
    <row r="161" spans="1:19" ht="15">
      <c r="A161" s="238" t="s">
        <v>582</v>
      </c>
      <c r="B161" s="239">
        <v>70000</v>
      </c>
      <c r="C161" s="240" t="s">
        <v>334</v>
      </c>
      <c r="D161" s="223" t="s">
        <v>335</v>
      </c>
      <c r="E161" s="237" t="s">
        <v>182</v>
      </c>
      <c r="F161" s="210" t="s">
        <v>369</v>
      </c>
      <c r="G161" s="228"/>
      <c r="H161" s="278" t="s">
        <v>182</v>
      </c>
      <c r="I161" s="236" t="s">
        <v>369</v>
      </c>
      <c r="J161" s="225">
        <v>0</v>
      </c>
      <c r="K161" s="224">
        <v>0</v>
      </c>
      <c r="L161" s="224">
        <v>0</v>
      </c>
      <c r="N161" s="224">
        <v>0</v>
      </c>
      <c r="O161" s="224">
        <v>0</v>
      </c>
      <c r="P161" s="224">
        <v>0</v>
      </c>
      <c r="Q161" s="224">
        <v>0</v>
      </c>
      <c r="S161" s="224">
        <v>0</v>
      </c>
    </row>
    <row r="162" spans="1:19" ht="15">
      <c r="A162" s="238" t="s">
        <v>584</v>
      </c>
      <c r="B162" s="239">
        <v>90000</v>
      </c>
      <c r="C162" s="240" t="s">
        <v>336</v>
      </c>
      <c r="D162" s="223" t="s">
        <v>337</v>
      </c>
      <c r="E162" s="237" t="s">
        <v>182</v>
      </c>
      <c r="F162" s="210" t="s">
        <v>583</v>
      </c>
      <c r="G162" s="228"/>
      <c r="H162" s="278" t="s">
        <v>182</v>
      </c>
      <c r="I162" s="236" t="s">
        <v>368</v>
      </c>
      <c r="J162" s="226">
        <v>94452.56</v>
      </c>
      <c r="K162" s="224">
        <v>103656.33</v>
      </c>
      <c r="L162" s="224">
        <v>128981.26</v>
      </c>
      <c r="N162" s="224">
        <v>34862.120000000003</v>
      </c>
      <c r="O162" s="224">
        <v>31537.31</v>
      </c>
      <c r="P162" s="224">
        <v>28053.13</v>
      </c>
      <c r="Q162" s="224">
        <v>0</v>
      </c>
      <c r="S162" s="224">
        <v>139225.76999999999</v>
      </c>
    </row>
    <row r="163" spans="1:19" ht="15">
      <c r="A163" s="238" t="s">
        <v>585</v>
      </c>
      <c r="B163" s="239">
        <v>90000</v>
      </c>
      <c r="C163" s="240" t="s">
        <v>338</v>
      </c>
      <c r="D163" s="223" t="s">
        <v>339</v>
      </c>
      <c r="E163" s="237" t="s">
        <v>182</v>
      </c>
      <c r="F163" s="210" t="s">
        <v>583</v>
      </c>
      <c r="G163" s="228"/>
      <c r="H163" s="278" t="s">
        <v>182</v>
      </c>
      <c r="I163" s="236" t="s">
        <v>366</v>
      </c>
      <c r="J163" s="226">
        <v>-766005.07</v>
      </c>
      <c r="K163" s="224">
        <v>-779445.07</v>
      </c>
      <c r="L163" s="224">
        <v>-829593.33</v>
      </c>
      <c r="N163" s="224">
        <v>-276153.46000000002</v>
      </c>
      <c r="O163" s="224">
        <v>-224744.63</v>
      </c>
      <c r="P163" s="224">
        <v>-265106.98</v>
      </c>
      <c r="Q163" s="224">
        <v>0</v>
      </c>
      <c r="S163" s="224">
        <v>-987595.52</v>
      </c>
    </row>
    <row r="164" spans="1:19" ht="15">
      <c r="A164" s="238" t="s">
        <v>586</v>
      </c>
      <c r="B164" s="239">
        <v>90000</v>
      </c>
      <c r="C164" s="240" t="s">
        <v>340</v>
      </c>
      <c r="D164" s="223" t="s">
        <v>341</v>
      </c>
      <c r="E164" s="237" t="s">
        <v>182</v>
      </c>
      <c r="F164" s="210" t="s">
        <v>583</v>
      </c>
      <c r="G164" s="228"/>
      <c r="H164" s="278" t="s">
        <v>182</v>
      </c>
      <c r="I164" s="236" t="s">
        <v>366</v>
      </c>
      <c r="J164" s="226">
        <v>170430.93</v>
      </c>
      <c r="K164" s="224">
        <v>192556.5</v>
      </c>
      <c r="L164" s="224">
        <v>181946.08</v>
      </c>
      <c r="N164" s="224">
        <v>59271.95</v>
      </c>
      <c r="O164" s="224">
        <v>52745.17</v>
      </c>
      <c r="P164" s="224">
        <v>58413.81</v>
      </c>
      <c r="Q164" s="224">
        <v>-20656</v>
      </c>
      <c r="S164" s="224">
        <v>253496.25</v>
      </c>
    </row>
    <row r="165" spans="1:19" ht="15">
      <c r="A165" s="238" t="s">
        <v>587</v>
      </c>
      <c r="B165" s="239">
        <v>90000</v>
      </c>
      <c r="C165" s="240" t="s">
        <v>342</v>
      </c>
      <c r="D165" s="223" t="s">
        <v>343</v>
      </c>
      <c r="E165" s="237" t="s">
        <v>182</v>
      </c>
      <c r="F165" s="210" t="s">
        <v>583</v>
      </c>
      <c r="G165" s="228"/>
      <c r="H165" s="278" t="s">
        <v>182</v>
      </c>
      <c r="I165" s="236" t="s">
        <v>366</v>
      </c>
      <c r="J165" s="226">
        <v>519.49</v>
      </c>
      <c r="K165" s="224">
        <v>-1000.13</v>
      </c>
      <c r="L165" s="224">
        <v>42232.78</v>
      </c>
      <c r="N165" s="224">
        <v>-195.95</v>
      </c>
      <c r="O165" s="224">
        <v>-400.45</v>
      </c>
      <c r="P165" s="224">
        <v>1115.8900000000001</v>
      </c>
      <c r="Q165" s="224">
        <v>0</v>
      </c>
      <c r="S165" s="224">
        <v>-1404.77</v>
      </c>
    </row>
    <row r="166" spans="1:19" ht="15">
      <c r="A166" s="238" t="s">
        <v>588</v>
      </c>
      <c r="B166" s="239">
        <v>90000</v>
      </c>
      <c r="C166" s="240" t="s">
        <v>344</v>
      </c>
      <c r="D166" s="223" t="s">
        <v>345</v>
      </c>
      <c r="E166" s="237" t="s">
        <v>182</v>
      </c>
      <c r="F166" s="210" t="s">
        <v>583</v>
      </c>
      <c r="G166" s="228"/>
      <c r="H166" s="278" t="s">
        <v>182</v>
      </c>
      <c r="I166" s="236" t="s">
        <v>366</v>
      </c>
      <c r="J166" s="226">
        <v>34792.43</v>
      </c>
      <c r="K166" s="224">
        <v>44158.559999999998</v>
      </c>
      <c r="L166" s="224">
        <v>59645.43</v>
      </c>
      <c r="N166" s="224">
        <v>26128.89</v>
      </c>
      <c r="O166" s="224">
        <v>-20979.31</v>
      </c>
      <c r="P166" s="224">
        <v>29642.85</v>
      </c>
      <c r="Q166" s="224">
        <v>0</v>
      </c>
      <c r="S166" s="224">
        <v>8184.3</v>
      </c>
    </row>
    <row r="167" spans="1:19" ht="15">
      <c r="A167" s="238" t="s">
        <v>589</v>
      </c>
      <c r="B167" s="239">
        <v>90000</v>
      </c>
      <c r="C167" s="240" t="s">
        <v>346</v>
      </c>
      <c r="D167" s="223" t="s">
        <v>347</v>
      </c>
      <c r="E167" s="237" t="s">
        <v>182</v>
      </c>
      <c r="F167" s="210" t="s">
        <v>583</v>
      </c>
      <c r="G167" s="228"/>
      <c r="H167" s="278" t="s">
        <v>182</v>
      </c>
      <c r="I167" s="236" t="s">
        <v>367</v>
      </c>
      <c r="J167" s="226">
        <v>775.67</v>
      </c>
      <c r="K167" s="224">
        <v>3195.14</v>
      </c>
      <c r="L167" s="224">
        <v>-5800.81</v>
      </c>
      <c r="N167" s="224">
        <v>0</v>
      </c>
      <c r="O167" s="224">
        <v>937.18</v>
      </c>
      <c r="P167" s="224">
        <v>-161.51</v>
      </c>
      <c r="Q167" s="224">
        <v>0</v>
      </c>
      <c r="S167" s="224">
        <v>3533.28</v>
      </c>
    </row>
    <row r="168" spans="1:19" ht="15">
      <c r="A168" s="238" t="s">
        <v>590</v>
      </c>
      <c r="B168" s="239">
        <v>90200</v>
      </c>
      <c r="C168" s="240"/>
      <c r="D168" s="223" t="s">
        <v>348</v>
      </c>
      <c r="E168" s="237" t="s">
        <v>182</v>
      </c>
      <c r="F168" s="210" t="s">
        <v>583</v>
      </c>
      <c r="G168" s="228"/>
      <c r="H168" s="278" t="s">
        <v>182</v>
      </c>
      <c r="I168" s="236" t="s">
        <v>367</v>
      </c>
      <c r="J168" s="226">
        <v>0</v>
      </c>
      <c r="K168" s="224">
        <v>7659.72</v>
      </c>
      <c r="L168" s="224">
        <v>0</v>
      </c>
      <c r="N168" s="224">
        <v>0</v>
      </c>
      <c r="O168" s="224">
        <v>0</v>
      </c>
      <c r="P168" s="224">
        <v>0</v>
      </c>
      <c r="Q168" s="224">
        <v>0</v>
      </c>
      <c r="S168" s="224">
        <v>8051.35</v>
      </c>
    </row>
    <row r="169" spans="1:19" ht="15">
      <c r="A169" s="238" t="s">
        <v>591</v>
      </c>
      <c r="B169" s="239">
        <v>90400</v>
      </c>
      <c r="C169" s="240"/>
      <c r="D169" s="223" t="s">
        <v>349</v>
      </c>
      <c r="E169" s="237" t="s">
        <v>182</v>
      </c>
      <c r="F169" s="210" t="s">
        <v>349</v>
      </c>
      <c r="G169" s="228"/>
      <c r="H169" s="278" t="s">
        <v>182</v>
      </c>
      <c r="I169" s="236" t="s">
        <v>349</v>
      </c>
      <c r="J169" s="227">
        <v>-102150</v>
      </c>
      <c r="K169" s="224">
        <v>-111834</v>
      </c>
      <c r="L169" s="224">
        <v>-123504</v>
      </c>
      <c r="N169" s="224">
        <v>-35742</v>
      </c>
      <c r="O169" s="224">
        <v>-32658</v>
      </c>
      <c r="P169" s="224">
        <v>-33750</v>
      </c>
      <c r="Q169" s="224">
        <v>0</v>
      </c>
      <c r="S169" s="224">
        <v>-148038</v>
      </c>
    </row>
    <row r="170" spans="1:19" s="197" customFormat="1" ht="15">
      <c r="A170" s="241"/>
      <c r="B170" s="239">
        <v>90300</v>
      </c>
      <c r="C170" s="240"/>
      <c r="D170" s="223" t="s">
        <v>323</v>
      </c>
      <c r="E170" s="237" t="s">
        <v>182</v>
      </c>
      <c r="F170" s="210" t="s">
        <v>323</v>
      </c>
      <c r="G170" s="228"/>
      <c r="H170" s="278" t="s">
        <v>182</v>
      </c>
      <c r="I170" s="236" t="s">
        <v>323</v>
      </c>
      <c r="J170" s="228">
        <v>25554.46</v>
      </c>
      <c r="K170" s="224">
        <v>37967.5</v>
      </c>
      <c r="L170" s="224">
        <v>28183.35</v>
      </c>
      <c r="M170" s="198"/>
      <c r="N170" s="224">
        <v>10238.5</v>
      </c>
      <c r="O170" s="224">
        <v>11281.96</v>
      </c>
      <c r="P170" s="224">
        <v>4034</v>
      </c>
      <c r="Q170" s="224">
        <v>0</v>
      </c>
      <c r="R170" s="198"/>
      <c r="S170" s="224">
        <v>55781.52</v>
      </c>
    </row>
    <row r="171" spans="1:19" ht="13.5" thickBot="1">
      <c r="A171" s="238"/>
      <c r="B171" s="242"/>
      <c r="C171" s="242"/>
      <c r="D171" s="242" t="s">
        <v>592</v>
      </c>
      <c r="E171" s="243"/>
      <c r="F171" s="244"/>
      <c r="G171" s="244"/>
      <c r="H171" s="244"/>
      <c r="I171" s="244"/>
      <c r="J171" s="229">
        <v>7.807102520018816E-9</v>
      </c>
      <c r="M171" s="197"/>
      <c r="N171" s="230"/>
      <c r="O171" s="230"/>
      <c r="P171" s="230"/>
      <c r="Q171" s="230"/>
      <c r="R171" s="197"/>
      <c r="S171" s="230"/>
    </row>
    <row r="172" spans="1:19">
      <c r="A172" s="238"/>
      <c r="B172" s="238"/>
      <c r="C172" s="238"/>
      <c r="D172" s="238"/>
      <c r="E172" s="245"/>
      <c r="F172" s="240"/>
      <c r="G172" s="240"/>
      <c r="H172" s="240"/>
      <c r="I172" s="240"/>
      <c r="N172" s="224"/>
      <c r="O172" s="224"/>
      <c r="P172" s="224"/>
      <c r="Q172" s="224"/>
      <c r="S172" s="224"/>
    </row>
    <row r="173" spans="1:19">
      <c r="B173" s="238"/>
      <c r="C173" s="238"/>
      <c r="D173" s="238"/>
      <c r="E173" s="245"/>
      <c r="F173" s="240"/>
      <c r="G173" s="240"/>
      <c r="H173" s="240"/>
      <c r="N173" s="224"/>
      <c r="O173" s="224"/>
      <c r="P173" s="224">
        <v>-205577.28</v>
      </c>
      <c r="Q173" s="224"/>
    </row>
    <row r="174" spans="1:19" ht="15">
      <c r="I174" s="191"/>
      <c r="N174" s="224"/>
      <c r="O174" s="224"/>
      <c r="P174" s="224">
        <v>-161.51</v>
      </c>
      <c r="Q174" s="224"/>
    </row>
    <row r="175" spans="1:19" ht="15">
      <c r="I175" s="191"/>
      <c r="N175" s="224"/>
      <c r="O175" s="224"/>
      <c r="P175" s="224">
        <v>29642.85</v>
      </c>
      <c r="Q175" s="224"/>
    </row>
    <row r="176" spans="1:19">
      <c r="N176" s="224"/>
      <c r="O176" s="224"/>
      <c r="P176" s="224">
        <v>-176095.93999999997</v>
      </c>
      <c r="Q176" s="224"/>
    </row>
    <row r="177" spans="2:17">
      <c r="B177" s="198" t="s">
        <v>593</v>
      </c>
      <c r="N177" s="224"/>
      <c r="O177" s="224"/>
      <c r="P177" s="224"/>
      <c r="Q177" s="224"/>
    </row>
    <row r="178" spans="2:17">
      <c r="B178" s="198" t="s">
        <v>360</v>
      </c>
      <c r="N178" s="224"/>
      <c r="O178" s="224"/>
      <c r="P178" s="224"/>
      <c r="Q178" s="224"/>
    </row>
    <row r="179" spans="2:17">
      <c r="B179" s="198">
        <v>1</v>
      </c>
      <c r="C179" s="198" t="s">
        <v>106</v>
      </c>
      <c r="N179" s="224"/>
      <c r="O179" s="224"/>
      <c r="P179" s="224"/>
      <c r="Q179" s="224"/>
    </row>
    <row r="180" spans="2:17">
      <c r="B180" s="198">
        <v>2</v>
      </c>
      <c r="C180" s="198" t="s">
        <v>107</v>
      </c>
      <c r="N180" s="224"/>
      <c r="O180" s="224"/>
      <c r="P180" s="224"/>
      <c r="Q180" s="224"/>
    </row>
    <row r="181" spans="2:17">
      <c r="B181" s="198">
        <v>3</v>
      </c>
      <c r="C181" s="198" t="s">
        <v>68</v>
      </c>
      <c r="N181" s="224"/>
      <c r="O181" s="224"/>
      <c r="P181" s="224"/>
      <c r="Q181" s="224"/>
    </row>
    <row r="182" spans="2:17">
      <c r="B182" s="198">
        <v>4</v>
      </c>
      <c r="C182" s="198" t="s">
        <v>353</v>
      </c>
      <c r="N182" s="224"/>
      <c r="O182" s="224"/>
      <c r="P182" s="224"/>
      <c r="Q182" s="224"/>
    </row>
    <row r="183" spans="2:17">
      <c r="B183" s="198">
        <v>5</v>
      </c>
      <c r="C183" s="198" t="s">
        <v>354</v>
      </c>
      <c r="N183" s="224"/>
      <c r="O183" s="224"/>
      <c r="P183" s="224"/>
      <c r="Q183" s="224"/>
    </row>
    <row r="184" spans="2:17">
      <c r="B184" s="198">
        <v>6</v>
      </c>
      <c r="C184" s="198" t="s">
        <v>355</v>
      </c>
      <c r="N184" s="224"/>
      <c r="O184" s="224"/>
      <c r="P184" s="224"/>
      <c r="Q184" s="224"/>
    </row>
    <row r="185" spans="2:17">
      <c r="B185" s="198">
        <v>7</v>
      </c>
      <c r="C185" s="198" t="s">
        <v>357</v>
      </c>
      <c r="N185" s="224"/>
      <c r="O185" s="224"/>
      <c r="P185" s="224"/>
      <c r="Q185" s="224"/>
    </row>
    <row r="186" spans="2:17">
      <c r="B186" s="198">
        <v>8</v>
      </c>
      <c r="C186" s="198" t="s">
        <v>358</v>
      </c>
      <c r="N186" s="224"/>
      <c r="O186" s="224"/>
      <c r="P186" s="224"/>
      <c r="Q186" s="224"/>
    </row>
    <row r="187" spans="2:17">
      <c r="B187" s="198">
        <v>9</v>
      </c>
      <c r="C187" s="198" t="s">
        <v>359</v>
      </c>
      <c r="N187" s="224"/>
      <c r="O187" s="224"/>
      <c r="P187" s="224"/>
      <c r="Q187" s="224"/>
    </row>
    <row r="188" spans="2:17">
      <c r="B188" s="198">
        <v>10</v>
      </c>
      <c r="C188" s="198" t="s">
        <v>594</v>
      </c>
      <c r="N188" s="224"/>
      <c r="O188" s="224"/>
      <c r="P188" s="224"/>
      <c r="Q188" s="224"/>
    </row>
    <row r="189" spans="2:17">
      <c r="B189" s="198">
        <v>11</v>
      </c>
      <c r="C189" s="198" t="s">
        <v>595</v>
      </c>
      <c r="N189" s="224"/>
      <c r="O189" s="224"/>
      <c r="P189" s="224"/>
      <c r="Q189" s="224"/>
    </row>
    <row r="190" spans="2:17">
      <c r="B190" s="198">
        <v>12</v>
      </c>
      <c r="C190" s="198" t="s">
        <v>404</v>
      </c>
      <c r="N190" s="224"/>
      <c r="O190" s="224"/>
      <c r="P190" s="224"/>
      <c r="Q190" s="224"/>
    </row>
    <row r="191" spans="2:17">
      <c r="N191" s="224"/>
      <c r="O191" s="224"/>
      <c r="P191" s="224"/>
      <c r="Q191" s="224"/>
    </row>
    <row r="192" spans="2:17">
      <c r="N192" s="224"/>
      <c r="O192" s="224"/>
      <c r="P192" s="224"/>
      <c r="Q192" s="224"/>
    </row>
    <row r="193" spans="14:17" s="198" customFormat="1">
      <c r="N193" s="224"/>
      <c r="O193" s="224"/>
      <c r="P193" s="224"/>
      <c r="Q193" s="224"/>
    </row>
    <row r="194" spans="14:17" s="198" customFormat="1">
      <c r="N194" s="224"/>
      <c r="O194" s="224"/>
      <c r="P194" s="224"/>
      <c r="Q194" s="224"/>
    </row>
    <row r="195" spans="14:17" s="198" customFormat="1">
      <c r="N195" s="224"/>
      <c r="O195" s="224"/>
      <c r="P195" s="224"/>
      <c r="Q195" s="224"/>
    </row>
    <row r="196" spans="14:17" s="198" customFormat="1">
      <c r="N196" s="224"/>
      <c r="O196" s="224"/>
      <c r="P196" s="224"/>
      <c r="Q196" s="224"/>
    </row>
    <row r="197" spans="14:17" s="198" customFormat="1">
      <c r="N197" s="224"/>
      <c r="O197" s="224"/>
      <c r="P197" s="224"/>
      <c r="Q197" s="224"/>
    </row>
    <row r="198" spans="14:17" s="198" customFormat="1">
      <c r="N198" s="224"/>
      <c r="O198" s="224"/>
      <c r="P198" s="224"/>
      <c r="Q198" s="224"/>
    </row>
    <row r="199" spans="14:17" s="198" customFormat="1">
      <c r="N199" s="224"/>
      <c r="O199" s="224"/>
      <c r="P199" s="224"/>
      <c r="Q199" s="224"/>
    </row>
    <row r="200" spans="14:17" s="198" customFormat="1">
      <c r="N200" s="224"/>
      <c r="O200" s="224"/>
      <c r="P200" s="224"/>
      <c r="Q200" s="22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S200"/>
  <sheetViews>
    <sheetView topLeftCell="B2" workbookViewId="0">
      <selection activeCell="Q174" sqref="Q174:Q177"/>
    </sheetView>
  </sheetViews>
  <sheetFormatPr defaultColWidth="9.140625" defaultRowHeight="12.75"/>
  <cols>
    <col min="1" max="1" width="41.85546875" style="198" hidden="1" customWidth="1"/>
    <col min="2" max="2" width="12.42578125" style="198" customWidth="1"/>
    <col min="3" max="3" width="10.85546875" style="198" bestFit="1" customWidth="1"/>
    <col min="4" max="4" width="28.7109375" style="198" bestFit="1" customWidth="1"/>
    <col min="5" max="5" width="34.5703125" style="196" bestFit="1" customWidth="1"/>
    <col min="6" max="6" width="43.85546875" style="214" bestFit="1" customWidth="1"/>
    <col min="7" max="7" width="13.7109375" style="214" customWidth="1"/>
    <col min="8" max="8" width="42" style="214" bestFit="1" customWidth="1"/>
    <col min="9" max="9" width="30.42578125" style="214" bestFit="1" customWidth="1"/>
    <col min="10" max="10" width="15.85546875" style="224" customWidth="1"/>
    <col min="11" max="12" width="14.85546875" style="224" customWidth="1"/>
    <col min="13" max="13" width="1.28515625" style="198" customWidth="1"/>
    <col min="14" max="17" width="16" style="198" customWidth="1"/>
    <col min="18" max="18" width="9.140625" style="198"/>
    <col min="19" max="19" width="15.5703125" style="198" customWidth="1"/>
    <col min="20" max="16384" width="9.140625" style="198"/>
  </cols>
  <sheetData>
    <row r="1" spans="1:19" ht="23.25" hidden="1" customHeight="1">
      <c r="J1" s="224" t="s">
        <v>395</v>
      </c>
      <c r="K1" s="224" t="s">
        <v>396</v>
      </c>
      <c r="L1" s="224" t="s">
        <v>397</v>
      </c>
      <c r="N1" s="224" t="s">
        <v>398</v>
      </c>
      <c r="O1" s="224" t="s">
        <v>399</v>
      </c>
      <c r="P1" s="224" t="s">
        <v>400</v>
      </c>
      <c r="Q1" s="224" t="s">
        <v>401</v>
      </c>
      <c r="S1" s="224" t="s">
        <v>402</v>
      </c>
    </row>
    <row r="2" spans="1:19" ht="18.75">
      <c r="B2" s="202" t="s">
        <v>101</v>
      </c>
      <c r="F2" s="212" t="s">
        <v>645</v>
      </c>
      <c r="G2" s="214">
        <v>6</v>
      </c>
      <c r="H2" s="214">
        <v>30</v>
      </c>
      <c r="I2" s="214">
        <v>2018</v>
      </c>
    </row>
    <row r="3" spans="1:19" ht="18.75">
      <c r="B3" s="202" t="s">
        <v>102</v>
      </c>
      <c r="G3" s="214" t="s">
        <v>355</v>
      </c>
    </row>
    <row r="4" spans="1:19">
      <c r="B4" s="206"/>
    </row>
    <row r="5" spans="1:19" ht="43.5" customHeight="1" thickBot="1">
      <c r="B5" s="208"/>
      <c r="C5" s="208"/>
      <c r="D5" s="208"/>
      <c r="E5" s="195" t="s">
        <v>405</v>
      </c>
      <c r="F5" s="201" t="s">
        <v>406</v>
      </c>
      <c r="G5" s="201" t="s">
        <v>407</v>
      </c>
      <c r="H5" s="201" t="s">
        <v>408</v>
      </c>
      <c r="I5" s="201" t="s">
        <v>409</v>
      </c>
      <c r="J5" s="231" t="s">
        <v>410</v>
      </c>
      <c r="K5" s="232" t="s">
        <v>411</v>
      </c>
      <c r="L5" s="233" t="s">
        <v>412</v>
      </c>
      <c r="N5" s="207" t="s">
        <v>66</v>
      </c>
      <c r="O5" s="204" t="s">
        <v>65</v>
      </c>
      <c r="P5" s="207" t="s">
        <v>55</v>
      </c>
      <c r="Q5" s="204" t="s">
        <v>56</v>
      </c>
      <c r="S5" s="234" t="s">
        <v>413</v>
      </c>
    </row>
    <row r="6" spans="1:19" s="213" customFormat="1">
      <c r="B6" s="205" t="s">
        <v>103</v>
      </c>
      <c r="C6" s="205" t="s">
        <v>104</v>
      </c>
      <c r="D6" s="205" t="s">
        <v>105</v>
      </c>
      <c r="E6" s="194"/>
      <c r="F6" s="205"/>
      <c r="G6" s="205"/>
      <c r="H6" s="205"/>
      <c r="I6" s="205"/>
      <c r="J6" s="235"/>
      <c r="K6" s="221"/>
      <c r="L6" s="221"/>
    </row>
    <row r="7" spans="1:19" s="213" customFormat="1">
      <c r="A7" s="216" t="s">
        <v>414</v>
      </c>
      <c r="B7" s="250">
        <v>10000</v>
      </c>
      <c r="C7" s="250"/>
      <c r="D7" s="261" t="s">
        <v>108</v>
      </c>
      <c r="E7" s="236" t="s">
        <v>378</v>
      </c>
      <c r="F7" s="250" t="s">
        <v>415</v>
      </c>
      <c r="G7" s="250"/>
      <c r="H7" s="236" t="s">
        <v>378</v>
      </c>
      <c r="I7" s="236" t="s">
        <v>415</v>
      </c>
      <c r="J7" s="183">
        <v>5535231.1799999997</v>
      </c>
      <c r="K7" s="221">
        <v>5370184.1799999997</v>
      </c>
      <c r="L7" s="221">
        <v>3603008.8</v>
      </c>
      <c r="N7" s="222">
        <v>-823068.79</v>
      </c>
      <c r="O7" s="222">
        <v>102638.76</v>
      </c>
      <c r="P7" s="222">
        <v>-1548748.62</v>
      </c>
      <c r="Q7" s="222">
        <v>0</v>
      </c>
      <c r="S7" s="222">
        <v>6255661.21</v>
      </c>
    </row>
    <row r="8" spans="1:19" s="213" customFormat="1">
      <c r="A8" s="216" t="s">
        <v>416</v>
      </c>
      <c r="B8" s="250">
        <v>10010</v>
      </c>
      <c r="C8" s="250"/>
      <c r="D8" s="261" t="s">
        <v>109</v>
      </c>
      <c r="E8" s="236" t="s">
        <v>378</v>
      </c>
      <c r="F8" s="250" t="s">
        <v>415</v>
      </c>
      <c r="G8" s="250"/>
      <c r="H8" s="236" t="s">
        <v>378</v>
      </c>
      <c r="I8" s="236" t="s">
        <v>415</v>
      </c>
      <c r="J8" s="183">
        <v>-1553703.05</v>
      </c>
      <c r="K8" s="221">
        <v>-1557284.77</v>
      </c>
      <c r="L8" s="221">
        <v>-1504095.79</v>
      </c>
      <c r="N8" s="222">
        <v>151344.63</v>
      </c>
      <c r="O8" s="222">
        <v>-127443.79</v>
      </c>
      <c r="P8" s="222">
        <v>238222.39</v>
      </c>
      <c r="Q8" s="222">
        <v>0</v>
      </c>
      <c r="S8" s="222">
        <v>-1577603.89</v>
      </c>
    </row>
    <row r="9" spans="1:19" s="213" customFormat="1">
      <c r="A9" s="216" t="s">
        <v>417</v>
      </c>
      <c r="B9" s="250">
        <v>10020</v>
      </c>
      <c r="C9" s="250"/>
      <c r="D9" s="261" t="s">
        <v>110</v>
      </c>
      <c r="E9" s="236" t="s">
        <v>378</v>
      </c>
      <c r="F9" s="250" t="s">
        <v>415</v>
      </c>
      <c r="G9" s="250"/>
      <c r="H9" s="236" t="s">
        <v>378</v>
      </c>
      <c r="I9" s="236" t="s">
        <v>415</v>
      </c>
      <c r="J9" s="183">
        <v>-2040636.57</v>
      </c>
      <c r="K9" s="221">
        <v>-1551716.16</v>
      </c>
      <c r="L9" s="221">
        <v>-1602725.51</v>
      </c>
      <c r="N9" s="222">
        <v>-425403.16</v>
      </c>
      <c r="O9" s="222">
        <v>140510.16</v>
      </c>
      <c r="P9" s="222">
        <v>264384.90000000002</v>
      </c>
      <c r="Q9" s="222">
        <v>0</v>
      </c>
      <c r="S9" s="222">
        <v>-1755743.57</v>
      </c>
    </row>
    <row r="10" spans="1:19" s="213" customFormat="1">
      <c r="A10" s="216" t="s">
        <v>418</v>
      </c>
      <c r="B10" s="250">
        <v>10030</v>
      </c>
      <c r="C10" s="250"/>
      <c r="D10" s="261" t="s">
        <v>111</v>
      </c>
      <c r="E10" s="236" t="s">
        <v>378</v>
      </c>
      <c r="F10" s="250" t="s">
        <v>415</v>
      </c>
      <c r="G10" s="250"/>
      <c r="H10" s="236" t="s">
        <v>378</v>
      </c>
      <c r="I10" s="236" t="s">
        <v>415</v>
      </c>
      <c r="J10" s="183">
        <v>100399.6</v>
      </c>
      <c r="K10" s="221">
        <v>100299.25</v>
      </c>
      <c r="L10" s="221">
        <v>100199</v>
      </c>
      <c r="N10" s="222">
        <v>24.75</v>
      </c>
      <c r="O10" s="222">
        <v>25.03</v>
      </c>
      <c r="P10" s="222">
        <v>0</v>
      </c>
      <c r="Q10" s="222">
        <v>0</v>
      </c>
      <c r="S10" s="222">
        <v>100349.82</v>
      </c>
    </row>
    <row r="11" spans="1:19" s="213" customFormat="1">
      <c r="A11" s="216" t="s">
        <v>419</v>
      </c>
      <c r="B11" s="250">
        <v>10040</v>
      </c>
      <c r="C11" s="250"/>
      <c r="D11" s="261" t="s">
        <v>112</v>
      </c>
      <c r="E11" s="236" t="s">
        <v>378</v>
      </c>
      <c r="F11" s="250" t="s">
        <v>415</v>
      </c>
      <c r="G11" s="250"/>
      <c r="H11" s="236" t="s">
        <v>378</v>
      </c>
      <c r="I11" s="236" t="s">
        <v>415</v>
      </c>
      <c r="J11" s="183">
        <v>1505979.99</v>
      </c>
      <c r="K11" s="221">
        <v>1504474.76</v>
      </c>
      <c r="L11" s="221">
        <v>1502971.05</v>
      </c>
      <c r="N11" s="222">
        <v>371.2</v>
      </c>
      <c r="O11" s="222">
        <v>375.42</v>
      </c>
      <c r="P11" s="222">
        <v>0</v>
      </c>
      <c r="Q11" s="222">
        <v>0</v>
      </c>
      <c r="S11" s="222">
        <v>1505233.37</v>
      </c>
    </row>
    <row r="12" spans="1:19" s="213" customFormat="1">
      <c r="A12" s="216" t="s">
        <v>608</v>
      </c>
      <c r="B12" s="250">
        <v>10090</v>
      </c>
      <c r="C12" s="250"/>
      <c r="D12" s="261" t="s">
        <v>609</v>
      </c>
      <c r="E12" s="236" t="s">
        <v>378</v>
      </c>
      <c r="F12" s="250" t="s">
        <v>415</v>
      </c>
      <c r="G12" s="250"/>
      <c r="H12" s="236" t="s">
        <v>378</v>
      </c>
      <c r="I12" s="236" t="s">
        <v>415</v>
      </c>
      <c r="J12" s="183">
        <v>231710.03</v>
      </c>
      <c r="K12" s="221">
        <v>0</v>
      </c>
      <c r="L12" s="221">
        <v>0</v>
      </c>
      <c r="N12" s="222">
        <v>-55358.85</v>
      </c>
      <c r="O12" s="222">
        <v>-247410.47</v>
      </c>
      <c r="P12" s="222">
        <v>357806.48</v>
      </c>
      <c r="Q12" s="222">
        <v>0</v>
      </c>
      <c r="S12" s="222">
        <v>534479.35</v>
      </c>
    </row>
    <row r="13" spans="1:19" s="213" customFormat="1">
      <c r="A13" s="216" t="s">
        <v>420</v>
      </c>
      <c r="B13" s="250">
        <v>10099</v>
      </c>
      <c r="C13" s="250"/>
      <c r="D13" s="261" t="s">
        <v>113</v>
      </c>
      <c r="E13" s="236" t="s">
        <v>378</v>
      </c>
      <c r="F13" s="250" t="s">
        <v>415</v>
      </c>
      <c r="G13" s="250"/>
      <c r="H13" s="236" t="s">
        <v>378</v>
      </c>
      <c r="I13" s="236" t="s">
        <v>415</v>
      </c>
      <c r="J13" s="183">
        <v>-145868.15</v>
      </c>
      <c r="K13" s="221">
        <v>-617922.68999999994</v>
      </c>
      <c r="L13" s="221">
        <v>-1298845.1100000001</v>
      </c>
      <c r="N13" s="222">
        <v>393</v>
      </c>
      <c r="O13" s="222">
        <v>10733.87</v>
      </c>
      <c r="P13" s="222">
        <v>0</v>
      </c>
      <c r="Q13" s="222">
        <v>0</v>
      </c>
      <c r="S13" s="222">
        <v>-156995.01999999999</v>
      </c>
    </row>
    <row r="14" spans="1:19" s="213" customFormat="1">
      <c r="A14" s="216" t="s">
        <v>421</v>
      </c>
      <c r="B14" s="250">
        <v>10100</v>
      </c>
      <c r="C14" s="250"/>
      <c r="D14" s="261" t="s">
        <v>114</v>
      </c>
      <c r="E14" s="236" t="s">
        <v>378</v>
      </c>
      <c r="F14" s="250" t="s">
        <v>415</v>
      </c>
      <c r="G14" s="250"/>
      <c r="H14" s="236" t="s">
        <v>378</v>
      </c>
      <c r="I14" s="236" t="s">
        <v>415</v>
      </c>
      <c r="J14" s="183">
        <v>340.6</v>
      </c>
      <c r="K14" s="221">
        <v>340.6</v>
      </c>
      <c r="L14" s="221">
        <v>300</v>
      </c>
      <c r="N14" s="222">
        <v>0</v>
      </c>
      <c r="O14" s="222">
        <v>0</v>
      </c>
      <c r="P14" s="222">
        <v>0</v>
      </c>
      <c r="Q14" s="222">
        <v>0</v>
      </c>
      <c r="S14" s="222">
        <v>340.6</v>
      </c>
    </row>
    <row r="15" spans="1:19" s="213" customFormat="1">
      <c r="A15" s="216" t="s">
        <v>422</v>
      </c>
      <c r="B15" s="250">
        <v>10110</v>
      </c>
      <c r="C15" s="250"/>
      <c r="D15" s="261" t="s">
        <v>115</v>
      </c>
      <c r="E15" s="236" t="s">
        <v>378</v>
      </c>
      <c r="F15" s="250" t="s">
        <v>415</v>
      </c>
      <c r="G15" s="250"/>
      <c r="H15" s="236" t="s">
        <v>378</v>
      </c>
      <c r="I15" s="236" t="s">
        <v>415</v>
      </c>
      <c r="J15" s="183">
        <v>300</v>
      </c>
      <c r="K15" s="221">
        <v>300</v>
      </c>
      <c r="L15" s="221">
        <v>300</v>
      </c>
      <c r="N15" s="222">
        <v>0</v>
      </c>
      <c r="O15" s="222">
        <v>0</v>
      </c>
      <c r="P15" s="222">
        <v>0</v>
      </c>
      <c r="Q15" s="222">
        <v>0</v>
      </c>
      <c r="S15" s="222">
        <v>300</v>
      </c>
    </row>
    <row r="16" spans="1:19" s="213" customFormat="1">
      <c r="A16" s="216" t="s">
        <v>423</v>
      </c>
      <c r="B16" s="250">
        <v>10200</v>
      </c>
      <c r="C16" s="250"/>
      <c r="D16" s="261" t="s">
        <v>116</v>
      </c>
      <c r="E16" s="236" t="s">
        <v>378</v>
      </c>
      <c r="F16" s="250" t="s">
        <v>415</v>
      </c>
      <c r="G16" s="250"/>
      <c r="H16" s="236" t="s">
        <v>378</v>
      </c>
      <c r="I16" s="236" t="s">
        <v>415</v>
      </c>
      <c r="J16" s="183">
        <v>2016441.7</v>
      </c>
      <c r="K16" s="221">
        <v>561386.30000000005</v>
      </c>
      <c r="L16" s="221">
        <v>3352507.89</v>
      </c>
      <c r="N16" s="222">
        <v>-792499.22</v>
      </c>
      <c r="O16" s="222">
        <v>760715.98</v>
      </c>
      <c r="P16" s="222">
        <v>0</v>
      </c>
      <c r="Q16" s="222">
        <v>0</v>
      </c>
      <c r="S16" s="222">
        <v>2048224.94</v>
      </c>
    </row>
    <row r="17" spans="1:19" s="213" customFormat="1">
      <c r="A17" s="198" t="s">
        <v>424</v>
      </c>
      <c r="B17" s="250">
        <v>10999</v>
      </c>
      <c r="C17" s="250" t="s">
        <v>425</v>
      </c>
      <c r="D17" s="261" t="s">
        <v>426</v>
      </c>
      <c r="E17" s="236" t="s">
        <v>378</v>
      </c>
      <c r="F17" s="250" t="s">
        <v>415</v>
      </c>
      <c r="G17" s="250"/>
      <c r="H17" s="236" t="s">
        <v>378</v>
      </c>
      <c r="I17" s="236" t="s">
        <v>415</v>
      </c>
      <c r="J17" s="183">
        <v>0</v>
      </c>
      <c r="K17" s="221">
        <v>0</v>
      </c>
      <c r="L17" s="221">
        <v>4983.5</v>
      </c>
      <c r="N17" s="222">
        <v>0</v>
      </c>
      <c r="O17" s="222">
        <v>0</v>
      </c>
      <c r="P17" s="222">
        <v>0</v>
      </c>
      <c r="Q17" s="222">
        <v>0</v>
      </c>
      <c r="S17" s="222">
        <v>0</v>
      </c>
    </row>
    <row r="18" spans="1:19" s="213" customFormat="1">
      <c r="A18" s="198" t="s">
        <v>427</v>
      </c>
      <c r="B18" s="250">
        <v>10999</v>
      </c>
      <c r="C18" s="250" t="s">
        <v>117</v>
      </c>
      <c r="D18" s="261" t="s">
        <v>118</v>
      </c>
      <c r="E18" s="236" t="s">
        <v>378</v>
      </c>
      <c r="F18" s="250" t="s">
        <v>415</v>
      </c>
      <c r="G18" s="250"/>
      <c r="H18" s="236" t="s">
        <v>378</v>
      </c>
      <c r="I18" s="236" t="s">
        <v>415</v>
      </c>
      <c r="J18" s="183">
        <v>0</v>
      </c>
      <c r="K18" s="221">
        <v>0</v>
      </c>
      <c r="L18" s="221">
        <v>0</v>
      </c>
      <c r="N18" s="222">
        <v>0</v>
      </c>
      <c r="O18" s="222">
        <v>0</v>
      </c>
      <c r="P18" s="222">
        <v>0</v>
      </c>
      <c r="Q18" s="222">
        <v>0</v>
      </c>
      <c r="S18" s="222">
        <v>0</v>
      </c>
    </row>
    <row r="19" spans="1:19" s="213" customFormat="1">
      <c r="A19" s="198" t="s">
        <v>428</v>
      </c>
      <c r="B19" s="250">
        <v>10999</v>
      </c>
      <c r="C19" s="250" t="s">
        <v>119</v>
      </c>
      <c r="D19" s="261" t="s">
        <v>120</v>
      </c>
      <c r="E19" s="236" t="s">
        <v>378</v>
      </c>
      <c r="F19" s="250" t="s">
        <v>415</v>
      </c>
      <c r="G19" s="250"/>
      <c r="H19" s="236" t="s">
        <v>378</v>
      </c>
      <c r="I19" s="236" t="s">
        <v>415</v>
      </c>
      <c r="J19" s="183">
        <v>0</v>
      </c>
      <c r="K19" s="221">
        <v>0</v>
      </c>
      <c r="L19" s="221">
        <v>0</v>
      </c>
      <c r="N19" s="222">
        <v>0</v>
      </c>
      <c r="O19" s="222">
        <v>0</v>
      </c>
      <c r="P19" s="222">
        <v>0</v>
      </c>
      <c r="Q19" s="222">
        <v>0</v>
      </c>
      <c r="S19" s="222">
        <v>0</v>
      </c>
    </row>
    <row r="20" spans="1:19" s="213" customFormat="1">
      <c r="A20" s="216" t="s">
        <v>429</v>
      </c>
      <c r="B20" s="250">
        <v>11010</v>
      </c>
      <c r="C20" s="250"/>
      <c r="D20" s="261" t="s">
        <v>121</v>
      </c>
      <c r="E20" s="236" t="s">
        <v>379</v>
      </c>
      <c r="F20" s="250" t="s">
        <v>415</v>
      </c>
      <c r="G20" s="250"/>
      <c r="H20" s="236" t="s">
        <v>379</v>
      </c>
      <c r="I20" s="236" t="s">
        <v>415</v>
      </c>
      <c r="J20" s="183">
        <v>35095381.850000001</v>
      </c>
      <c r="K20" s="221">
        <v>41744701.869999997</v>
      </c>
      <c r="L20" s="221">
        <v>42616564.549999997</v>
      </c>
      <c r="N20" s="222">
        <v>27515</v>
      </c>
      <c r="O20" s="222">
        <v>-2319056.9</v>
      </c>
      <c r="P20" s="222">
        <v>0</v>
      </c>
      <c r="Q20" s="222">
        <v>0</v>
      </c>
      <c r="S20" s="222">
        <v>37386923.75</v>
      </c>
    </row>
    <row r="21" spans="1:19" s="213" customFormat="1">
      <c r="A21" s="216" t="s">
        <v>430</v>
      </c>
      <c r="B21" s="250">
        <v>12000</v>
      </c>
      <c r="C21" s="250"/>
      <c r="D21" s="261" t="s">
        <v>122</v>
      </c>
      <c r="E21" s="236" t="s">
        <v>122</v>
      </c>
      <c r="F21" s="250" t="s">
        <v>415</v>
      </c>
      <c r="G21" s="250"/>
      <c r="H21" s="236" t="s">
        <v>122</v>
      </c>
      <c r="I21" s="236" t="s">
        <v>415</v>
      </c>
      <c r="J21" s="183">
        <v>1408797.76</v>
      </c>
      <c r="K21" s="221">
        <v>1448142.19</v>
      </c>
      <c r="L21" s="221">
        <v>1479083</v>
      </c>
      <c r="N21" s="222">
        <v>34946.53</v>
      </c>
      <c r="O21" s="222">
        <v>15218.47</v>
      </c>
      <c r="P21" s="222">
        <v>0</v>
      </c>
      <c r="Q21" s="222">
        <v>0</v>
      </c>
      <c r="S21" s="222">
        <v>1358632.76</v>
      </c>
    </row>
    <row r="22" spans="1:19" s="213" customFormat="1">
      <c r="A22" s="216" t="s">
        <v>431</v>
      </c>
      <c r="B22" s="250">
        <v>12010</v>
      </c>
      <c r="C22" s="250"/>
      <c r="D22" s="261" t="s">
        <v>123</v>
      </c>
      <c r="E22" s="236" t="s">
        <v>122</v>
      </c>
      <c r="F22" s="250" t="s">
        <v>415</v>
      </c>
      <c r="G22" s="250"/>
      <c r="H22" s="236" t="s">
        <v>122</v>
      </c>
      <c r="I22" s="236" t="s">
        <v>415</v>
      </c>
      <c r="J22" s="183">
        <v>-2318.91</v>
      </c>
      <c r="K22" s="221">
        <v>-1363.21</v>
      </c>
      <c r="L22" s="221">
        <v>-162.99</v>
      </c>
      <c r="N22" s="222">
        <v>-391.04</v>
      </c>
      <c r="O22" s="222">
        <v>0</v>
      </c>
      <c r="P22" s="222">
        <v>-377.49</v>
      </c>
      <c r="Q22" s="222">
        <v>0</v>
      </c>
      <c r="S22" s="222">
        <v>-1927.87</v>
      </c>
    </row>
    <row r="23" spans="1:19" s="213" customFormat="1">
      <c r="A23" s="216" t="s">
        <v>432</v>
      </c>
      <c r="B23" s="250">
        <v>12020</v>
      </c>
      <c r="C23" s="250"/>
      <c r="D23" s="261" t="s">
        <v>124</v>
      </c>
      <c r="E23" s="236" t="s">
        <v>122</v>
      </c>
      <c r="F23" s="250" t="s">
        <v>415</v>
      </c>
      <c r="G23" s="250"/>
      <c r="H23" s="236" t="s">
        <v>122</v>
      </c>
      <c r="I23" s="236" t="s">
        <v>415</v>
      </c>
      <c r="J23" s="183">
        <v>0</v>
      </c>
      <c r="K23" s="221">
        <v>0</v>
      </c>
      <c r="L23" s="221">
        <v>0</v>
      </c>
      <c r="N23" s="222">
        <v>0</v>
      </c>
      <c r="O23" s="222">
        <v>0</v>
      </c>
      <c r="P23" s="222">
        <v>0</v>
      </c>
      <c r="Q23" s="222">
        <v>0</v>
      </c>
      <c r="S23" s="222">
        <v>0</v>
      </c>
    </row>
    <row r="24" spans="1:19" s="213" customFormat="1">
      <c r="A24" s="216" t="s">
        <v>433</v>
      </c>
      <c r="B24" s="250">
        <v>12030</v>
      </c>
      <c r="C24" s="250"/>
      <c r="D24" s="261" t="s">
        <v>125</v>
      </c>
      <c r="E24" s="236" t="s">
        <v>125</v>
      </c>
      <c r="F24" s="250" t="s">
        <v>415</v>
      </c>
      <c r="G24" s="250"/>
      <c r="H24" s="236" t="s">
        <v>125</v>
      </c>
      <c r="I24" s="236" t="s">
        <v>415</v>
      </c>
      <c r="J24" s="183">
        <v>93407.81</v>
      </c>
      <c r="K24" s="221">
        <v>16193.37</v>
      </c>
      <c r="L24" s="221">
        <v>148001</v>
      </c>
      <c r="N24" s="222">
        <v>166464</v>
      </c>
      <c r="O24" s="222">
        <v>-203697.78</v>
      </c>
      <c r="P24" s="222">
        <v>0</v>
      </c>
      <c r="Q24" s="222">
        <v>0</v>
      </c>
      <c r="S24" s="222">
        <v>130641.59</v>
      </c>
    </row>
    <row r="25" spans="1:19" s="213" customFormat="1">
      <c r="A25" s="216" t="s">
        <v>434</v>
      </c>
      <c r="B25" s="250">
        <v>12999</v>
      </c>
      <c r="C25" s="250"/>
      <c r="D25" s="261" t="s">
        <v>126</v>
      </c>
      <c r="E25" s="236" t="s">
        <v>122</v>
      </c>
      <c r="F25" s="250" t="s">
        <v>415</v>
      </c>
      <c r="G25" s="250"/>
      <c r="H25" s="236" t="s">
        <v>122</v>
      </c>
      <c r="I25" s="236" t="s">
        <v>415</v>
      </c>
      <c r="J25" s="183">
        <v>5146.71</v>
      </c>
      <c r="K25" s="221">
        <v>-4795.43</v>
      </c>
      <c r="L25" s="221">
        <v>-5730.11</v>
      </c>
      <c r="N25" s="222">
        <v>3547.9</v>
      </c>
      <c r="O25" s="222">
        <v>10926.54</v>
      </c>
      <c r="P25" s="222">
        <v>-1865774.49</v>
      </c>
      <c r="Q25" s="222">
        <v>0</v>
      </c>
      <c r="S25" s="222">
        <v>-9327.73</v>
      </c>
    </row>
    <row r="26" spans="1:19" s="213" customFormat="1">
      <c r="A26" s="216" t="s">
        <v>435</v>
      </c>
      <c r="B26" s="250">
        <v>13000</v>
      </c>
      <c r="C26" s="250"/>
      <c r="D26" s="261" t="s">
        <v>127</v>
      </c>
      <c r="E26" s="237" t="s">
        <v>147</v>
      </c>
      <c r="F26" s="250" t="s">
        <v>415</v>
      </c>
      <c r="G26" s="250"/>
      <c r="H26" s="236" t="s">
        <v>380</v>
      </c>
      <c r="I26" s="236" t="s">
        <v>415</v>
      </c>
      <c r="J26" s="183">
        <v>2353645.54</v>
      </c>
      <c r="K26" s="221">
        <v>2160184.5299999998</v>
      </c>
      <c r="L26" s="221">
        <v>1578886.62</v>
      </c>
      <c r="N26" s="222">
        <v>108716</v>
      </c>
      <c r="O26" s="222">
        <v>-265462.49</v>
      </c>
      <c r="P26" s="222">
        <v>0</v>
      </c>
      <c r="Q26" s="222">
        <v>0</v>
      </c>
      <c r="S26" s="222">
        <v>2510392.0299999998</v>
      </c>
    </row>
    <row r="27" spans="1:19" s="213" customFormat="1">
      <c r="A27" s="216" t="s">
        <v>436</v>
      </c>
      <c r="B27" s="250">
        <v>13010</v>
      </c>
      <c r="C27" s="250"/>
      <c r="D27" s="261" t="s">
        <v>128</v>
      </c>
      <c r="E27" s="237" t="s">
        <v>147</v>
      </c>
      <c r="F27" s="250" t="s">
        <v>415</v>
      </c>
      <c r="G27" s="250"/>
      <c r="H27" s="236" t="s">
        <v>380</v>
      </c>
      <c r="I27" s="236" t="s">
        <v>415</v>
      </c>
      <c r="J27" s="183">
        <v>-1688014.76</v>
      </c>
      <c r="K27" s="221">
        <v>-933362.81</v>
      </c>
      <c r="L27" s="221">
        <v>-223770.58</v>
      </c>
      <c r="N27" s="222">
        <v>-296472.26</v>
      </c>
      <c r="O27" s="222">
        <v>114111.66</v>
      </c>
      <c r="P27" s="222">
        <v>0</v>
      </c>
      <c r="Q27" s="222">
        <v>0</v>
      </c>
      <c r="S27" s="222">
        <v>-1505654.16</v>
      </c>
    </row>
    <row r="28" spans="1:19" s="213" customFormat="1">
      <c r="A28" s="216" t="s">
        <v>437</v>
      </c>
      <c r="B28" s="250">
        <v>13020</v>
      </c>
      <c r="C28" s="250"/>
      <c r="D28" s="261" t="s">
        <v>129</v>
      </c>
      <c r="E28" s="237" t="s">
        <v>147</v>
      </c>
      <c r="F28" s="250" t="s">
        <v>415</v>
      </c>
      <c r="G28" s="250"/>
      <c r="H28" s="236" t="s">
        <v>380</v>
      </c>
      <c r="I28" s="236" t="s">
        <v>415</v>
      </c>
      <c r="J28" s="183">
        <v>1729479.44</v>
      </c>
      <c r="K28" s="221">
        <v>1151699.24</v>
      </c>
      <c r="L28" s="221">
        <v>0</v>
      </c>
      <c r="N28" s="222">
        <v>107292.5</v>
      </c>
      <c r="O28" s="222">
        <v>186825.02</v>
      </c>
      <c r="P28" s="222">
        <v>0</v>
      </c>
      <c r="Q28" s="222">
        <v>0</v>
      </c>
      <c r="S28" s="222">
        <v>1435361.92</v>
      </c>
    </row>
    <row r="29" spans="1:19" s="213" customFormat="1">
      <c r="A29" s="216" t="s">
        <v>438</v>
      </c>
      <c r="B29" s="250">
        <v>13100</v>
      </c>
      <c r="C29" s="250"/>
      <c r="D29" s="261" t="s">
        <v>130</v>
      </c>
      <c r="E29" s="237" t="s">
        <v>147</v>
      </c>
      <c r="F29" s="250" t="s">
        <v>415</v>
      </c>
      <c r="G29" s="250"/>
      <c r="H29" s="236" t="s">
        <v>380</v>
      </c>
      <c r="I29" s="236" t="s">
        <v>415</v>
      </c>
      <c r="J29" s="183">
        <v>75056.62</v>
      </c>
      <c r="K29" s="221">
        <v>75056.62</v>
      </c>
      <c r="L29" s="221">
        <v>75056.62</v>
      </c>
      <c r="N29" s="222">
        <v>0</v>
      </c>
      <c r="O29" s="222">
        <v>0</v>
      </c>
      <c r="P29" s="222">
        <v>0</v>
      </c>
      <c r="Q29" s="222">
        <v>0</v>
      </c>
      <c r="S29" s="222">
        <v>75056.62</v>
      </c>
    </row>
    <row r="30" spans="1:19" s="213" customFormat="1">
      <c r="A30" s="216" t="s">
        <v>439</v>
      </c>
      <c r="B30" s="250">
        <v>13110</v>
      </c>
      <c r="C30" s="250"/>
      <c r="D30" s="261" t="s">
        <v>131</v>
      </c>
      <c r="E30" s="237" t="s">
        <v>147</v>
      </c>
      <c r="F30" s="250" t="s">
        <v>415</v>
      </c>
      <c r="G30" s="250"/>
      <c r="H30" s="236" t="s">
        <v>380</v>
      </c>
      <c r="I30" s="236" t="s">
        <v>415</v>
      </c>
      <c r="J30" s="183">
        <v>-66541.820000000007</v>
      </c>
      <c r="K30" s="221">
        <v>-55188.7</v>
      </c>
      <c r="L30" s="221">
        <v>-43835.58</v>
      </c>
      <c r="N30" s="222">
        <v>-2838.3</v>
      </c>
      <c r="O30" s="222">
        <v>-2838.3</v>
      </c>
      <c r="P30" s="222">
        <v>0</v>
      </c>
      <c r="Q30" s="222">
        <v>0</v>
      </c>
      <c r="S30" s="222">
        <v>-60865.22</v>
      </c>
    </row>
    <row r="31" spans="1:19" s="213" customFormat="1">
      <c r="A31" s="216" t="s">
        <v>440</v>
      </c>
      <c r="B31" s="250">
        <v>13120</v>
      </c>
      <c r="C31" s="250"/>
      <c r="D31" s="261" t="s">
        <v>132</v>
      </c>
      <c r="E31" s="237" t="s">
        <v>147</v>
      </c>
      <c r="F31" s="250" t="s">
        <v>415</v>
      </c>
      <c r="G31" s="250"/>
      <c r="H31" s="236" t="s">
        <v>380</v>
      </c>
      <c r="I31" s="236" t="s">
        <v>415</v>
      </c>
      <c r="J31" s="183">
        <v>7150</v>
      </c>
      <c r="K31" s="221">
        <v>0</v>
      </c>
      <c r="L31" s="221">
        <v>0</v>
      </c>
      <c r="N31" s="222">
        <v>7150</v>
      </c>
      <c r="O31" s="222">
        <v>0</v>
      </c>
      <c r="P31" s="222">
        <v>0</v>
      </c>
      <c r="Q31" s="222">
        <v>0</v>
      </c>
      <c r="S31" s="222">
        <v>0</v>
      </c>
    </row>
    <row r="32" spans="1:19" s="213" customFormat="1">
      <c r="A32" s="216" t="s">
        <v>441</v>
      </c>
      <c r="B32" s="250">
        <v>13200</v>
      </c>
      <c r="C32" s="250"/>
      <c r="D32" s="261" t="s">
        <v>133</v>
      </c>
      <c r="E32" s="237" t="s">
        <v>147</v>
      </c>
      <c r="F32" s="250" t="s">
        <v>415</v>
      </c>
      <c r="G32" s="250"/>
      <c r="H32" s="236" t="s">
        <v>380</v>
      </c>
      <c r="I32" s="236" t="s">
        <v>415</v>
      </c>
      <c r="J32" s="183">
        <v>1556848.53</v>
      </c>
      <c r="K32" s="221">
        <v>1731222.1</v>
      </c>
      <c r="L32" s="221">
        <v>1731178.74</v>
      </c>
      <c r="N32" s="222">
        <v>1648.19</v>
      </c>
      <c r="O32" s="222">
        <v>-183213.39</v>
      </c>
      <c r="P32" s="222">
        <v>0</v>
      </c>
      <c r="Q32" s="222">
        <v>0</v>
      </c>
      <c r="S32" s="222">
        <v>1738413.73</v>
      </c>
    </row>
    <row r="33" spans="1:19" s="213" customFormat="1">
      <c r="A33" s="216" t="s">
        <v>442</v>
      </c>
      <c r="B33" s="250">
        <v>13210</v>
      </c>
      <c r="C33" s="250"/>
      <c r="D33" s="261" t="s">
        <v>134</v>
      </c>
      <c r="E33" s="237" t="s">
        <v>147</v>
      </c>
      <c r="F33" s="250" t="s">
        <v>415</v>
      </c>
      <c r="G33" s="250"/>
      <c r="H33" s="236" t="s">
        <v>380</v>
      </c>
      <c r="I33" s="236" t="s">
        <v>415</v>
      </c>
      <c r="J33" s="183">
        <v>-1066316.24</v>
      </c>
      <c r="K33" s="221">
        <v>-967553.78</v>
      </c>
      <c r="L33" s="221">
        <v>-670026.28</v>
      </c>
      <c r="N33" s="222">
        <v>-71497.31</v>
      </c>
      <c r="O33" s="222">
        <v>116983.75</v>
      </c>
      <c r="P33" s="222">
        <v>0</v>
      </c>
      <c r="Q33" s="222">
        <v>0</v>
      </c>
      <c r="S33" s="222">
        <v>-1111802.68</v>
      </c>
    </row>
    <row r="34" spans="1:19" s="213" customFormat="1">
      <c r="A34" s="216" t="s">
        <v>443</v>
      </c>
      <c r="B34" s="250">
        <v>13220</v>
      </c>
      <c r="C34" s="250"/>
      <c r="D34" s="261" t="s">
        <v>135</v>
      </c>
      <c r="E34" s="237" t="s">
        <v>147</v>
      </c>
      <c r="F34" s="250" t="s">
        <v>415</v>
      </c>
      <c r="G34" s="250"/>
      <c r="H34" s="236" t="s">
        <v>380</v>
      </c>
      <c r="I34" s="236" t="s">
        <v>415</v>
      </c>
      <c r="J34" s="183">
        <v>65435.99</v>
      </c>
      <c r="K34" s="221">
        <v>0</v>
      </c>
      <c r="L34" s="221">
        <v>0</v>
      </c>
      <c r="N34" s="222">
        <v>65435.99</v>
      </c>
      <c r="O34" s="222">
        <v>0</v>
      </c>
      <c r="P34" s="222">
        <v>0</v>
      </c>
      <c r="Q34" s="222">
        <v>0</v>
      </c>
      <c r="S34" s="222">
        <v>0</v>
      </c>
    </row>
    <row r="35" spans="1:19" s="213" customFormat="1">
      <c r="A35" s="216" t="s">
        <v>444</v>
      </c>
      <c r="B35" s="250">
        <v>13300</v>
      </c>
      <c r="C35" s="250"/>
      <c r="D35" s="261" t="s">
        <v>136</v>
      </c>
      <c r="E35" s="237" t="s">
        <v>147</v>
      </c>
      <c r="F35" s="250" t="s">
        <v>415</v>
      </c>
      <c r="G35" s="250"/>
      <c r="H35" s="236" t="s">
        <v>380</v>
      </c>
      <c r="I35" s="236" t="s">
        <v>415</v>
      </c>
      <c r="J35" s="183">
        <v>1023910.94</v>
      </c>
      <c r="K35" s="221">
        <v>985784.63</v>
      </c>
      <c r="L35" s="221">
        <v>973529.63</v>
      </c>
      <c r="N35" s="222">
        <v>0</v>
      </c>
      <c r="O35" s="222">
        <v>1235</v>
      </c>
      <c r="P35" s="222">
        <v>0</v>
      </c>
      <c r="Q35" s="222">
        <v>0</v>
      </c>
      <c r="S35" s="222">
        <v>1022675.94</v>
      </c>
    </row>
    <row r="36" spans="1:19" s="213" customFormat="1">
      <c r="A36" s="216" t="s">
        <v>445</v>
      </c>
      <c r="B36" s="250">
        <v>13310</v>
      </c>
      <c r="C36" s="250"/>
      <c r="D36" s="261" t="s">
        <v>137</v>
      </c>
      <c r="E36" s="237" t="s">
        <v>147</v>
      </c>
      <c r="F36" s="250" t="s">
        <v>415</v>
      </c>
      <c r="G36" s="250"/>
      <c r="H36" s="236" t="s">
        <v>380</v>
      </c>
      <c r="I36" s="236" t="s">
        <v>415</v>
      </c>
      <c r="J36" s="183">
        <v>-594429.26</v>
      </c>
      <c r="K36" s="221">
        <v>-492035.2</v>
      </c>
      <c r="L36" s="221">
        <v>-393271.18</v>
      </c>
      <c r="N36" s="222">
        <v>-25834.080000000002</v>
      </c>
      <c r="O36" s="222">
        <v>-25864.95</v>
      </c>
      <c r="P36" s="222">
        <v>0</v>
      </c>
      <c r="Q36" s="222">
        <v>0</v>
      </c>
      <c r="S36" s="222">
        <v>-542730.23</v>
      </c>
    </row>
    <row r="37" spans="1:19" s="213" customFormat="1">
      <c r="A37" s="216" t="s">
        <v>446</v>
      </c>
      <c r="B37" s="250">
        <v>13311</v>
      </c>
      <c r="C37" s="250"/>
      <c r="D37" s="261" t="s">
        <v>356</v>
      </c>
      <c r="E37" s="237" t="s">
        <v>147</v>
      </c>
      <c r="F37" s="250" t="s">
        <v>415</v>
      </c>
      <c r="G37" s="250"/>
      <c r="H37" s="236" t="s">
        <v>380</v>
      </c>
      <c r="I37" s="236" t="s">
        <v>415</v>
      </c>
      <c r="J37" s="183">
        <v>0</v>
      </c>
      <c r="K37" s="221">
        <v>-109785.42</v>
      </c>
      <c r="L37" s="221">
        <v>-36595.14</v>
      </c>
      <c r="N37" s="222">
        <v>0</v>
      </c>
      <c r="O37" s="222">
        <v>0</v>
      </c>
      <c r="P37" s="222">
        <v>0</v>
      </c>
      <c r="Q37" s="222">
        <v>0</v>
      </c>
      <c r="S37" s="222">
        <v>0</v>
      </c>
    </row>
    <row r="38" spans="1:19" s="213" customFormat="1">
      <c r="A38" s="216" t="s">
        <v>447</v>
      </c>
      <c r="B38" s="250">
        <v>13320</v>
      </c>
      <c r="C38" s="250"/>
      <c r="D38" s="261" t="s">
        <v>138</v>
      </c>
      <c r="E38" s="237" t="s">
        <v>147</v>
      </c>
      <c r="F38" s="250" t="s">
        <v>415</v>
      </c>
      <c r="G38" s="250"/>
      <c r="H38" s="236" t="s">
        <v>380</v>
      </c>
      <c r="I38" s="236" t="s">
        <v>415</v>
      </c>
      <c r="J38" s="183">
        <v>0</v>
      </c>
      <c r="K38" s="221">
        <v>0</v>
      </c>
      <c r="L38" s="221">
        <v>0</v>
      </c>
      <c r="N38" s="222">
        <v>0</v>
      </c>
      <c r="O38" s="222">
        <v>0</v>
      </c>
      <c r="P38" s="222">
        <v>0</v>
      </c>
      <c r="Q38" s="222">
        <v>0</v>
      </c>
      <c r="S38" s="222">
        <v>0</v>
      </c>
    </row>
    <row r="39" spans="1:19" s="213" customFormat="1">
      <c r="A39" s="216" t="s">
        <v>448</v>
      </c>
      <c r="B39" s="250">
        <v>13330</v>
      </c>
      <c r="C39" s="250"/>
      <c r="D39" s="261" t="s">
        <v>139</v>
      </c>
      <c r="E39" s="237" t="s">
        <v>147</v>
      </c>
      <c r="F39" s="250" t="s">
        <v>415</v>
      </c>
      <c r="G39" s="250"/>
      <c r="H39" s="236" t="s">
        <v>380</v>
      </c>
      <c r="I39" s="236" t="s">
        <v>415</v>
      </c>
      <c r="J39" s="183">
        <v>44313.38</v>
      </c>
      <c r="K39" s="221">
        <v>40732.58</v>
      </c>
      <c r="L39" s="221">
        <v>40732.58</v>
      </c>
      <c r="N39" s="222">
        <v>0</v>
      </c>
      <c r="O39" s="222">
        <v>0</v>
      </c>
      <c r="P39" s="222">
        <v>0</v>
      </c>
      <c r="Q39" s="222">
        <v>0</v>
      </c>
      <c r="S39" s="222">
        <v>44313.38</v>
      </c>
    </row>
    <row r="40" spans="1:19" s="213" customFormat="1">
      <c r="A40" s="216" t="s">
        <v>449</v>
      </c>
      <c r="B40" s="250">
        <v>13340</v>
      </c>
      <c r="C40" s="250"/>
      <c r="D40" s="261" t="s">
        <v>140</v>
      </c>
      <c r="E40" s="237" t="s">
        <v>147</v>
      </c>
      <c r="F40" s="250" t="s">
        <v>415</v>
      </c>
      <c r="G40" s="250"/>
      <c r="H40" s="236" t="s">
        <v>380</v>
      </c>
      <c r="I40" s="236" t="s">
        <v>415</v>
      </c>
      <c r="J40" s="183">
        <v>-6647.03</v>
      </c>
      <c r="K40" s="221">
        <v>-9435.31</v>
      </c>
      <c r="L40" s="221">
        <v>-4288.79</v>
      </c>
      <c r="N40" s="222">
        <v>-2215.6799999999998</v>
      </c>
      <c r="O40" s="222">
        <v>-2215.6799999999998</v>
      </c>
      <c r="P40" s="222">
        <v>0</v>
      </c>
      <c r="Q40" s="222">
        <v>0</v>
      </c>
      <c r="S40" s="222">
        <v>-2215.67</v>
      </c>
    </row>
    <row r="41" spans="1:19" s="213" customFormat="1">
      <c r="A41" s="216" t="s">
        <v>450</v>
      </c>
      <c r="B41" s="250">
        <v>13999</v>
      </c>
      <c r="C41" s="250"/>
      <c r="D41" s="261" t="s">
        <v>141</v>
      </c>
      <c r="E41" s="237" t="s">
        <v>147</v>
      </c>
      <c r="F41" s="250" t="s">
        <v>415</v>
      </c>
      <c r="G41" s="250"/>
      <c r="H41" s="236" t="s">
        <v>380</v>
      </c>
      <c r="I41" s="236" t="s">
        <v>415</v>
      </c>
      <c r="J41" s="183">
        <v>228638</v>
      </c>
      <c r="K41" s="221">
        <v>172851.74</v>
      </c>
      <c r="L41" s="221">
        <v>163305.49</v>
      </c>
      <c r="N41" s="222">
        <v>-25105.5</v>
      </c>
      <c r="O41" s="222">
        <v>-23681.5</v>
      </c>
      <c r="P41" s="222">
        <v>-204203</v>
      </c>
      <c r="Q41" s="222">
        <v>0</v>
      </c>
      <c r="S41" s="222">
        <v>277425</v>
      </c>
    </row>
    <row r="42" spans="1:19" s="213" customFormat="1">
      <c r="A42" s="216" t="s">
        <v>451</v>
      </c>
      <c r="B42" s="250">
        <v>14000</v>
      </c>
      <c r="C42" s="250"/>
      <c r="D42" s="261" t="s">
        <v>142</v>
      </c>
      <c r="E42" s="236" t="s">
        <v>381</v>
      </c>
      <c r="F42" s="250" t="s">
        <v>415</v>
      </c>
      <c r="G42" s="250"/>
      <c r="H42" s="236" t="s">
        <v>381</v>
      </c>
      <c r="I42" s="236" t="s">
        <v>415</v>
      </c>
      <c r="J42" s="183">
        <v>186934.61</v>
      </c>
      <c r="K42" s="221">
        <v>189939.39</v>
      </c>
      <c r="L42" s="221">
        <v>201967.65</v>
      </c>
      <c r="N42" s="222">
        <v>-26128.89</v>
      </c>
      <c r="O42" s="222">
        <v>20979.31</v>
      </c>
      <c r="P42" s="222">
        <v>0</v>
      </c>
      <c r="Q42" s="222">
        <v>0</v>
      </c>
      <c r="S42" s="222">
        <v>192084.19</v>
      </c>
    </row>
    <row r="43" spans="1:19" s="213" customFormat="1">
      <c r="A43" s="216" t="s">
        <v>452</v>
      </c>
      <c r="B43" s="250">
        <v>14010</v>
      </c>
      <c r="C43" s="250"/>
      <c r="D43" s="261" t="s">
        <v>143</v>
      </c>
      <c r="E43" s="236" t="s">
        <v>453</v>
      </c>
      <c r="F43" s="250" t="s">
        <v>415</v>
      </c>
      <c r="G43" s="250"/>
      <c r="H43" s="237" t="s">
        <v>147</v>
      </c>
      <c r="I43" s="236" t="s">
        <v>415</v>
      </c>
      <c r="J43" s="183">
        <v>0.16</v>
      </c>
      <c r="K43" s="221">
        <v>0.16</v>
      </c>
      <c r="L43" s="221">
        <v>0.16</v>
      </c>
      <c r="N43" s="222">
        <v>0</v>
      </c>
      <c r="O43" s="222">
        <v>0</v>
      </c>
      <c r="P43" s="222">
        <v>0</v>
      </c>
      <c r="Q43" s="222">
        <v>0</v>
      </c>
      <c r="S43" s="222">
        <v>0.16</v>
      </c>
    </row>
    <row r="44" spans="1:19" s="213" customFormat="1">
      <c r="A44" s="216" t="s">
        <v>454</v>
      </c>
      <c r="B44" s="250">
        <v>15000</v>
      </c>
      <c r="C44" s="250"/>
      <c r="D44" s="261" t="s">
        <v>144</v>
      </c>
      <c r="E44" s="237" t="s">
        <v>147</v>
      </c>
      <c r="F44" s="250" t="s">
        <v>415</v>
      </c>
      <c r="G44" s="250"/>
      <c r="H44" s="236" t="s">
        <v>382</v>
      </c>
      <c r="I44" s="236" t="s">
        <v>415</v>
      </c>
      <c r="J44" s="183">
        <v>2718511</v>
      </c>
      <c r="K44" s="221">
        <v>2732252</v>
      </c>
      <c r="L44" s="221">
        <v>2776960</v>
      </c>
      <c r="N44" s="222">
        <v>0</v>
      </c>
      <c r="O44" s="222">
        <v>0</v>
      </c>
      <c r="P44" s="222">
        <v>0</v>
      </c>
      <c r="Q44" s="222">
        <v>0</v>
      </c>
      <c r="S44" s="222">
        <v>2718511</v>
      </c>
    </row>
    <row r="45" spans="1:19" s="213" customFormat="1">
      <c r="A45" s="216" t="s">
        <v>455</v>
      </c>
      <c r="B45" s="250">
        <v>15010</v>
      </c>
      <c r="C45" s="250"/>
      <c r="D45" s="261" t="s">
        <v>145</v>
      </c>
      <c r="E45" s="237" t="s">
        <v>147</v>
      </c>
      <c r="F45" s="250" t="s">
        <v>415</v>
      </c>
      <c r="G45" s="250"/>
      <c r="H45" s="236" t="s">
        <v>383</v>
      </c>
      <c r="I45" s="236" t="s">
        <v>415</v>
      </c>
      <c r="J45" s="183">
        <v>-2718511</v>
      </c>
      <c r="K45" s="221">
        <v>-2732252</v>
      </c>
      <c r="L45" s="221">
        <v>-2776960</v>
      </c>
      <c r="N45" s="222">
        <v>0</v>
      </c>
      <c r="O45" s="222">
        <v>0</v>
      </c>
      <c r="P45" s="222">
        <v>0</v>
      </c>
      <c r="Q45" s="222">
        <v>0</v>
      </c>
      <c r="S45" s="222">
        <v>-2718511</v>
      </c>
    </row>
    <row r="46" spans="1:19" s="213" customFormat="1">
      <c r="A46" s="216" t="s">
        <v>456</v>
      </c>
      <c r="B46" s="250">
        <v>16000</v>
      </c>
      <c r="C46" s="250"/>
      <c r="D46" s="261" t="s">
        <v>146</v>
      </c>
      <c r="E46" s="237" t="s">
        <v>147</v>
      </c>
      <c r="F46" s="250" t="s">
        <v>415</v>
      </c>
      <c r="G46" s="250"/>
      <c r="H46" s="236" t="s">
        <v>147</v>
      </c>
      <c r="I46" s="236" t="s">
        <v>415</v>
      </c>
      <c r="J46" s="183">
        <v>428274.79</v>
      </c>
      <c r="K46" s="221">
        <v>416855.74</v>
      </c>
      <c r="L46" s="221">
        <v>196918.82</v>
      </c>
      <c r="N46" s="222">
        <v>129428.43</v>
      </c>
      <c r="O46" s="222">
        <v>54070.92</v>
      </c>
      <c r="P46" s="222">
        <v>141992.38</v>
      </c>
      <c r="Q46" s="222">
        <v>0</v>
      </c>
      <c r="S46" s="222">
        <v>244775.44</v>
      </c>
    </row>
    <row r="47" spans="1:19" s="213" customFormat="1">
      <c r="A47" s="216" t="s">
        <v>457</v>
      </c>
      <c r="B47" s="250">
        <v>16010</v>
      </c>
      <c r="C47" s="250"/>
      <c r="D47" s="261" t="s">
        <v>148</v>
      </c>
      <c r="E47" s="237" t="s">
        <v>147</v>
      </c>
      <c r="F47" s="250" t="s">
        <v>415</v>
      </c>
      <c r="G47" s="250"/>
      <c r="H47" s="236" t="s">
        <v>147</v>
      </c>
      <c r="I47" s="236" t="s">
        <v>415</v>
      </c>
      <c r="J47" s="183">
        <v>7588.41</v>
      </c>
      <c r="K47" s="221">
        <v>8207.09</v>
      </c>
      <c r="L47" s="221">
        <v>5017.53</v>
      </c>
      <c r="N47" s="222">
        <v>6275.67</v>
      </c>
      <c r="O47" s="222">
        <v>611.08000000000004</v>
      </c>
      <c r="P47" s="222">
        <v>0</v>
      </c>
      <c r="Q47" s="222">
        <v>0</v>
      </c>
      <c r="S47" s="222">
        <v>701.66</v>
      </c>
    </row>
    <row r="48" spans="1:19" s="213" customFormat="1">
      <c r="A48" s="216" t="s">
        <v>458</v>
      </c>
      <c r="B48" s="250">
        <v>16020</v>
      </c>
      <c r="C48" s="250"/>
      <c r="D48" s="262" t="s">
        <v>147</v>
      </c>
      <c r="E48" s="237" t="s">
        <v>147</v>
      </c>
      <c r="F48" s="250" t="s">
        <v>415</v>
      </c>
      <c r="G48" s="265"/>
      <c r="H48" s="236" t="s">
        <v>147</v>
      </c>
      <c r="I48" s="236" t="s">
        <v>415</v>
      </c>
      <c r="J48" s="183">
        <v>50642.27</v>
      </c>
      <c r="K48" s="221">
        <v>212105.58</v>
      </c>
      <c r="L48" s="221">
        <v>158254.62</v>
      </c>
      <c r="N48" s="222">
        <v>12710.82</v>
      </c>
      <c r="O48" s="222">
        <v>0</v>
      </c>
      <c r="P48" s="222">
        <v>0</v>
      </c>
      <c r="Q48" s="222">
        <v>0</v>
      </c>
      <c r="S48" s="222">
        <v>37931.449999999997</v>
      </c>
    </row>
    <row r="49" spans="1:19" s="213" customFormat="1">
      <c r="A49" s="216" t="s">
        <v>459</v>
      </c>
      <c r="B49" s="250">
        <v>16030</v>
      </c>
      <c r="C49" s="250"/>
      <c r="D49" s="262" t="s">
        <v>149</v>
      </c>
      <c r="E49" s="237" t="s">
        <v>147</v>
      </c>
      <c r="F49" s="250" t="s">
        <v>415</v>
      </c>
      <c r="G49" s="265"/>
      <c r="H49" s="236" t="s">
        <v>147</v>
      </c>
      <c r="I49" s="236" t="s">
        <v>415</v>
      </c>
      <c r="J49" s="183">
        <v>0</v>
      </c>
      <c r="K49" s="221">
        <v>0</v>
      </c>
      <c r="L49" s="221">
        <v>0</v>
      </c>
      <c r="N49" s="222">
        <v>0</v>
      </c>
      <c r="O49" s="222">
        <v>0</v>
      </c>
      <c r="P49" s="222">
        <v>0</v>
      </c>
      <c r="Q49" s="222">
        <v>0</v>
      </c>
      <c r="S49" s="222">
        <v>0</v>
      </c>
    </row>
    <row r="50" spans="1:19" s="213" customFormat="1" ht="15">
      <c r="A50" s="216" t="s">
        <v>460</v>
      </c>
      <c r="B50" s="250">
        <v>19999</v>
      </c>
      <c r="C50" s="250"/>
      <c r="D50" s="261" t="s">
        <v>150</v>
      </c>
      <c r="E50" s="237" t="s">
        <v>147</v>
      </c>
      <c r="F50" s="250" t="s">
        <v>415</v>
      </c>
      <c r="G50" s="250"/>
      <c r="H50" s="276"/>
      <c r="I50" s="236" t="s">
        <v>415</v>
      </c>
      <c r="J50" s="183">
        <v>-4141446.82</v>
      </c>
      <c r="K50" s="221">
        <v>-4084131.31</v>
      </c>
      <c r="L50" s="221">
        <v>-3131075.03</v>
      </c>
      <c r="N50" s="222">
        <v>114934</v>
      </c>
      <c r="O50" s="222">
        <v>-169950.95</v>
      </c>
      <c r="P50" s="222">
        <v>0</v>
      </c>
      <c r="Q50" s="222">
        <v>0</v>
      </c>
      <c r="S50" s="222">
        <v>-4086429.87</v>
      </c>
    </row>
    <row r="51" spans="1:19" s="213" customFormat="1">
      <c r="A51" s="216" t="s">
        <v>461</v>
      </c>
      <c r="B51" s="250">
        <v>20000</v>
      </c>
      <c r="C51" s="250"/>
      <c r="D51" s="261" t="s">
        <v>151</v>
      </c>
      <c r="E51" s="237" t="s">
        <v>384</v>
      </c>
      <c r="F51" s="250" t="s">
        <v>415</v>
      </c>
      <c r="G51" s="250"/>
      <c r="H51" s="236" t="s">
        <v>384</v>
      </c>
      <c r="I51" s="236" t="s">
        <v>415</v>
      </c>
      <c r="J51" s="183">
        <v>-10966896.9</v>
      </c>
      <c r="K51" s="221">
        <v>-11964319.84</v>
      </c>
      <c r="L51" s="221">
        <v>-17533868.609999999</v>
      </c>
      <c r="N51" s="222">
        <v>-1220382.45</v>
      </c>
      <c r="O51" s="222">
        <v>5019710.2699999996</v>
      </c>
      <c r="P51" s="222">
        <v>0</v>
      </c>
      <c r="Q51" s="222">
        <v>0</v>
      </c>
      <c r="S51" s="222">
        <v>-14766224.720000001</v>
      </c>
    </row>
    <row r="52" spans="1:19" s="213" customFormat="1">
      <c r="A52" s="216" t="s">
        <v>462</v>
      </c>
      <c r="B52" s="250">
        <v>21000</v>
      </c>
      <c r="C52" s="250"/>
      <c r="D52" s="261" t="s">
        <v>152</v>
      </c>
      <c r="E52" s="237" t="s">
        <v>463</v>
      </c>
      <c r="F52" s="250" t="s">
        <v>415</v>
      </c>
      <c r="G52" s="250"/>
      <c r="H52" s="236" t="s">
        <v>385</v>
      </c>
      <c r="I52" s="236" t="s">
        <v>415</v>
      </c>
      <c r="J52" s="183">
        <v>-3719234.44</v>
      </c>
      <c r="K52" s="221">
        <v>-4670435.1100000003</v>
      </c>
      <c r="L52" s="221">
        <v>-1781969.62</v>
      </c>
      <c r="N52" s="222">
        <v>-303053.94</v>
      </c>
      <c r="O52" s="222">
        <v>471806.94</v>
      </c>
      <c r="P52" s="222">
        <v>-246501</v>
      </c>
      <c r="Q52" s="222">
        <v>0</v>
      </c>
      <c r="S52" s="222">
        <v>-3887987.44</v>
      </c>
    </row>
    <row r="53" spans="1:19" s="213" customFormat="1">
      <c r="A53" s="216" t="s">
        <v>464</v>
      </c>
      <c r="B53" s="250">
        <v>21010</v>
      </c>
      <c r="C53" s="250"/>
      <c r="D53" s="261" t="s">
        <v>153</v>
      </c>
      <c r="E53" s="237" t="s">
        <v>463</v>
      </c>
      <c r="F53" s="250" t="s">
        <v>415</v>
      </c>
      <c r="G53" s="250"/>
      <c r="H53" s="236" t="s">
        <v>385</v>
      </c>
      <c r="I53" s="236" t="s">
        <v>415</v>
      </c>
      <c r="J53" s="183">
        <v>-1513000</v>
      </c>
      <c r="K53" s="221">
        <v>-2184000</v>
      </c>
      <c r="L53" s="221">
        <v>-2070000</v>
      </c>
      <c r="N53" s="222">
        <v>0</v>
      </c>
      <c r="O53" s="222">
        <v>0</v>
      </c>
      <c r="P53" s="222">
        <v>0</v>
      </c>
      <c r="Q53" s="222">
        <v>0</v>
      </c>
      <c r="S53" s="222">
        <v>-1513000</v>
      </c>
    </row>
    <row r="54" spans="1:19" s="213" customFormat="1">
      <c r="A54" s="216" t="s">
        <v>465</v>
      </c>
      <c r="B54" s="250">
        <v>21020</v>
      </c>
      <c r="C54" s="250"/>
      <c r="D54" s="261" t="s">
        <v>154</v>
      </c>
      <c r="E54" s="237" t="s">
        <v>463</v>
      </c>
      <c r="F54" s="250" t="s">
        <v>415</v>
      </c>
      <c r="G54" s="250"/>
      <c r="H54" s="236" t="s">
        <v>386</v>
      </c>
      <c r="I54" s="236" t="s">
        <v>415</v>
      </c>
      <c r="J54" s="183">
        <v>-2921000</v>
      </c>
      <c r="K54" s="221">
        <v>-2499000</v>
      </c>
      <c r="L54" s="221">
        <v>-2290000</v>
      </c>
      <c r="N54" s="222">
        <v>0</v>
      </c>
      <c r="O54" s="222">
        <v>0</v>
      </c>
      <c r="P54" s="222">
        <v>0</v>
      </c>
      <c r="Q54" s="222">
        <v>0</v>
      </c>
      <c r="S54" s="222">
        <v>-2921000</v>
      </c>
    </row>
    <row r="55" spans="1:19" s="213" customFormat="1">
      <c r="A55" s="216" t="s">
        <v>466</v>
      </c>
      <c r="B55" s="250">
        <v>22000</v>
      </c>
      <c r="C55" s="250"/>
      <c r="D55" s="261" t="s">
        <v>155</v>
      </c>
      <c r="E55" s="237" t="s">
        <v>467</v>
      </c>
      <c r="F55" s="250" t="s">
        <v>415</v>
      </c>
      <c r="G55" s="250"/>
      <c r="H55" s="236" t="s">
        <v>387</v>
      </c>
      <c r="I55" s="236" t="s">
        <v>415</v>
      </c>
      <c r="J55" s="183">
        <v>-9223029</v>
      </c>
      <c r="K55" s="221">
        <v>-8669303</v>
      </c>
      <c r="L55" s="221">
        <v>-7901848</v>
      </c>
      <c r="N55" s="222">
        <v>0</v>
      </c>
      <c r="O55" s="222">
        <v>0</v>
      </c>
      <c r="P55" s="222">
        <v>0</v>
      </c>
      <c r="Q55" s="222">
        <v>0</v>
      </c>
      <c r="S55" s="222">
        <v>-9223029</v>
      </c>
    </row>
    <row r="56" spans="1:19" s="213" customFormat="1">
      <c r="A56" s="216" t="s">
        <v>468</v>
      </c>
      <c r="B56" s="250">
        <v>23000</v>
      </c>
      <c r="C56" s="250"/>
      <c r="D56" s="261" t="s">
        <v>156</v>
      </c>
      <c r="E56" s="237" t="s">
        <v>469</v>
      </c>
      <c r="F56" s="250" t="s">
        <v>415</v>
      </c>
      <c r="G56" s="250"/>
      <c r="H56" s="236" t="s">
        <v>375</v>
      </c>
      <c r="I56" s="236" t="s">
        <v>415</v>
      </c>
      <c r="J56" s="183">
        <v>-321200</v>
      </c>
      <c r="K56" s="221">
        <v>-262500</v>
      </c>
      <c r="L56" s="221">
        <v>-202300</v>
      </c>
      <c r="N56" s="222">
        <v>468538.18</v>
      </c>
      <c r="O56" s="222">
        <v>-160400</v>
      </c>
      <c r="P56" s="222">
        <v>321200</v>
      </c>
      <c r="Q56" s="222">
        <v>0</v>
      </c>
      <c r="S56" s="222">
        <v>-629338.18000000005</v>
      </c>
    </row>
    <row r="57" spans="1:19" s="213" customFormat="1">
      <c r="A57" s="216" t="s">
        <v>470</v>
      </c>
      <c r="B57" s="250">
        <v>24010</v>
      </c>
      <c r="C57" s="250"/>
      <c r="D57" s="261" t="s">
        <v>157</v>
      </c>
      <c r="E57" s="237" t="s">
        <v>390</v>
      </c>
      <c r="F57" s="250" t="s">
        <v>415</v>
      </c>
      <c r="G57" s="250"/>
      <c r="H57" s="236" t="s">
        <v>390</v>
      </c>
      <c r="I57" s="236" t="s">
        <v>415</v>
      </c>
      <c r="J57" s="183">
        <v>-1352019.14</v>
      </c>
      <c r="K57" s="221">
        <v>-1469952.85</v>
      </c>
      <c r="L57" s="221">
        <v>-1488166.98</v>
      </c>
      <c r="N57" s="222">
        <v>-495796.59</v>
      </c>
      <c r="O57" s="222">
        <v>170766.45</v>
      </c>
      <c r="P57" s="222">
        <v>0</v>
      </c>
      <c r="Q57" s="222">
        <v>0</v>
      </c>
      <c r="S57" s="222">
        <v>-1026989</v>
      </c>
    </row>
    <row r="58" spans="1:19" s="213" customFormat="1">
      <c r="A58" s="216" t="s">
        <v>471</v>
      </c>
      <c r="B58" s="250">
        <v>24020</v>
      </c>
      <c r="C58" s="250"/>
      <c r="D58" s="261" t="s">
        <v>158</v>
      </c>
      <c r="E58" s="237" t="s">
        <v>391</v>
      </c>
      <c r="F58" s="250" t="s">
        <v>415</v>
      </c>
      <c r="G58" s="250"/>
      <c r="H58" s="236" t="s">
        <v>391</v>
      </c>
      <c r="I58" s="236" t="s">
        <v>415</v>
      </c>
      <c r="J58" s="183">
        <v>0</v>
      </c>
      <c r="K58" s="221">
        <v>0</v>
      </c>
      <c r="L58" s="221">
        <v>5847</v>
      </c>
      <c r="N58" s="222">
        <v>0</v>
      </c>
      <c r="O58" s="222">
        <v>0</v>
      </c>
      <c r="P58" s="222">
        <v>0</v>
      </c>
      <c r="Q58" s="222">
        <v>0</v>
      </c>
      <c r="S58" s="222">
        <v>0</v>
      </c>
    </row>
    <row r="59" spans="1:19" s="213" customFormat="1">
      <c r="A59" s="216" t="s">
        <v>472</v>
      </c>
      <c r="B59" s="250">
        <v>24030</v>
      </c>
      <c r="C59" s="250"/>
      <c r="D59" s="261" t="s">
        <v>159</v>
      </c>
      <c r="E59" s="237" t="s">
        <v>159</v>
      </c>
      <c r="F59" s="250" t="s">
        <v>415</v>
      </c>
      <c r="G59" s="250"/>
      <c r="H59" s="236" t="s">
        <v>159</v>
      </c>
      <c r="I59" s="236" t="s">
        <v>415</v>
      </c>
      <c r="J59" s="183">
        <v>-127235.75</v>
      </c>
      <c r="K59" s="221">
        <v>-111911.03999999999</v>
      </c>
      <c r="L59" s="221">
        <v>-178569.37</v>
      </c>
      <c r="N59" s="222">
        <v>24772.04</v>
      </c>
      <c r="O59" s="222">
        <v>-16892.689999999999</v>
      </c>
      <c r="P59" s="222">
        <v>0</v>
      </c>
      <c r="Q59" s="222">
        <v>0</v>
      </c>
      <c r="S59" s="222">
        <v>-135115.1</v>
      </c>
    </row>
    <row r="60" spans="1:19" s="213" customFormat="1">
      <c r="A60" s="216" t="s">
        <v>473</v>
      </c>
      <c r="B60" s="250">
        <v>24040</v>
      </c>
      <c r="C60" s="250"/>
      <c r="D60" s="261" t="s">
        <v>160</v>
      </c>
      <c r="E60" s="237" t="s">
        <v>389</v>
      </c>
      <c r="F60" s="250" t="s">
        <v>415</v>
      </c>
      <c r="G60" s="250"/>
      <c r="H60" s="236" t="s">
        <v>389</v>
      </c>
      <c r="I60" s="236" t="s">
        <v>415</v>
      </c>
      <c r="J60" s="183">
        <v>-5102807.6100000003</v>
      </c>
      <c r="K60" s="221">
        <v>-5225620.1100000003</v>
      </c>
      <c r="L60" s="221">
        <v>0.47</v>
      </c>
      <c r="N60" s="222">
        <v>1741875</v>
      </c>
      <c r="O60" s="222">
        <v>-5102812.5</v>
      </c>
      <c r="P60" s="222">
        <v>1700937.5</v>
      </c>
      <c r="Q60" s="222">
        <v>0</v>
      </c>
      <c r="S60" s="222">
        <v>-1741870.11</v>
      </c>
    </row>
    <row r="61" spans="1:19" s="213" customFormat="1">
      <c r="A61" s="216" t="s">
        <v>474</v>
      </c>
      <c r="B61" s="250">
        <v>25010</v>
      </c>
      <c r="C61" s="250"/>
      <c r="D61" s="261" t="s">
        <v>161</v>
      </c>
      <c r="E61" s="237" t="s">
        <v>161</v>
      </c>
      <c r="F61" s="250" t="s">
        <v>415</v>
      </c>
      <c r="G61" s="250"/>
      <c r="H61" s="236" t="s">
        <v>161</v>
      </c>
      <c r="I61" s="236" t="s">
        <v>415</v>
      </c>
      <c r="J61" s="183">
        <v>-1003256.08</v>
      </c>
      <c r="K61" s="221">
        <v>-1050461.8799999999</v>
      </c>
      <c r="L61" s="221">
        <v>-1048143</v>
      </c>
      <c r="N61" s="222">
        <v>14184.36</v>
      </c>
      <c r="O61" s="222">
        <v>14184.36</v>
      </c>
      <c r="P61" s="222">
        <v>0</v>
      </c>
      <c r="Q61" s="222">
        <v>0</v>
      </c>
      <c r="S61" s="222">
        <v>-1031624.8</v>
      </c>
    </row>
    <row r="62" spans="1:19" s="213" customFormat="1">
      <c r="A62" s="216" t="s">
        <v>475</v>
      </c>
      <c r="B62" s="250">
        <v>25020</v>
      </c>
      <c r="C62" s="250"/>
      <c r="D62" s="261" t="s">
        <v>162</v>
      </c>
      <c r="E62" s="237" t="s">
        <v>161</v>
      </c>
      <c r="F62" s="250" t="s">
        <v>415</v>
      </c>
      <c r="G62" s="250"/>
      <c r="H62" s="236" t="s">
        <v>161</v>
      </c>
      <c r="I62" s="236" t="s">
        <v>415</v>
      </c>
      <c r="J62" s="183">
        <v>463538.44</v>
      </c>
      <c r="K62" s="221">
        <v>390348.16</v>
      </c>
      <c r="L62" s="221">
        <v>317157.88</v>
      </c>
      <c r="N62" s="222">
        <v>18297.57</v>
      </c>
      <c r="O62" s="222">
        <v>18297.57</v>
      </c>
      <c r="P62" s="222">
        <v>0</v>
      </c>
      <c r="Q62" s="222">
        <v>0</v>
      </c>
      <c r="S62" s="222">
        <v>426943.3</v>
      </c>
    </row>
    <row r="63" spans="1:19" s="213" customFormat="1">
      <c r="A63" s="216" t="s">
        <v>476</v>
      </c>
      <c r="B63" s="250">
        <v>26000</v>
      </c>
      <c r="C63" s="250"/>
      <c r="D63" s="261" t="s">
        <v>163</v>
      </c>
      <c r="E63" s="237" t="s">
        <v>392</v>
      </c>
      <c r="F63" s="250" t="s">
        <v>415</v>
      </c>
      <c r="G63" s="250"/>
      <c r="H63" s="236" t="s">
        <v>392</v>
      </c>
      <c r="I63" s="236" t="s">
        <v>415</v>
      </c>
      <c r="J63" s="183">
        <v>0</v>
      </c>
      <c r="K63" s="221">
        <v>0</v>
      </c>
      <c r="L63" s="221">
        <v>0</v>
      </c>
      <c r="N63" s="222">
        <v>0</v>
      </c>
      <c r="O63" s="222">
        <v>0</v>
      </c>
      <c r="P63" s="222">
        <v>0</v>
      </c>
      <c r="Q63" s="222">
        <v>0</v>
      </c>
      <c r="S63" s="222">
        <v>0</v>
      </c>
    </row>
    <row r="64" spans="1:19" s="213" customFormat="1">
      <c r="A64" s="216" t="s">
        <v>477</v>
      </c>
      <c r="B64" s="250">
        <v>26010</v>
      </c>
      <c r="C64" s="250"/>
      <c r="D64" s="261" t="s">
        <v>164</v>
      </c>
      <c r="E64" s="237" t="s">
        <v>392</v>
      </c>
      <c r="F64" s="250" t="s">
        <v>415</v>
      </c>
      <c r="G64" s="250"/>
      <c r="H64" s="236" t="s">
        <v>392</v>
      </c>
      <c r="I64" s="236" t="s">
        <v>415</v>
      </c>
      <c r="J64" s="183">
        <v>-7369.15</v>
      </c>
      <c r="K64" s="221">
        <v>-8517.94</v>
      </c>
      <c r="L64" s="221">
        <v>-8978.3700000000008</v>
      </c>
      <c r="N64" s="222">
        <v>-851.89</v>
      </c>
      <c r="O64" s="222">
        <v>519.84</v>
      </c>
      <c r="P64" s="222">
        <v>7368.95</v>
      </c>
      <c r="Q64" s="222">
        <v>0</v>
      </c>
      <c r="S64" s="222">
        <v>-7037.1</v>
      </c>
    </row>
    <row r="65" spans="1:19" s="213" customFormat="1">
      <c r="A65" s="216" t="s">
        <v>478</v>
      </c>
      <c r="B65" s="250">
        <v>26020</v>
      </c>
      <c r="C65" s="250"/>
      <c r="D65" s="261" t="s">
        <v>165</v>
      </c>
      <c r="E65" s="237" t="s">
        <v>469</v>
      </c>
      <c r="F65" s="250" t="s">
        <v>415</v>
      </c>
      <c r="G65" s="250"/>
      <c r="H65" s="236" t="s">
        <v>375</v>
      </c>
      <c r="I65" s="236" t="s">
        <v>415</v>
      </c>
      <c r="J65" s="183">
        <v>0</v>
      </c>
      <c r="K65" s="221">
        <v>0</v>
      </c>
      <c r="L65" s="221">
        <v>0</v>
      </c>
      <c r="N65" s="222">
        <v>0</v>
      </c>
      <c r="O65" s="222">
        <v>0</v>
      </c>
      <c r="P65" s="222">
        <v>0</v>
      </c>
      <c r="Q65" s="222">
        <v>0</v>
      </c>
      <c r="S65" s="222">
        <v>0</v>
      </c>
    </row>
    <row r="66" spans="1:19" s="213" customFormat="1">
      <c r="A66" s="216" t="s">
        <v>479</v>
      </c>
      <c r="B66" s="250">
        <v>27000</v>
      </c>
      <c r="C66" s="250"/>
      <c r="D66" s="261" t="s">
        <v>166</v>
      </c>
      <c r="E66" s="237" t="s">
        <v>388</v>
      </c>
      <c r="F66" s="250" t="s">
        <v>415</v>
      </c>
      <c r="G66" s="250"/>
      <c r="H66" s="236" t="s">
        <v>388</v>
      </c>
      <c r="I66" s="236" t="s">
        <v>415</v>
      </c>
      <c r="J66" s="183">
        <v>0</v>
      </c>
      <c r="K66" s="221">
        <v>0</v>
      </c>
      <c r="L66" s="221">
        <v>127647</v>
      </c>
      <c r="N66" s="222">
        <v>0</v>
      </c>
      <c r="O66" s="222">
        <v>0</v>
      </c>
      <c r="P66" s="222">
        <v>0</v>
      </c>
      <c r="Q66" s="222">
        <v>0</v>
      </c>
      <c r="S66" s="222">
        <v>0</v>
      </c>
    </row>
    <row r="67" spans="1:19" s="213" customFormat="1">
      <c r="A67" s="216" t="s">
        <v>480</v>
      </c>
      <c r="B67" s="250">
        <v>28000</v>
      </c>
      <c r="C67" s="250"/>
      <c r="D67" s="261" t="s">
        <v>167</v>
      </c>
      <c r="E67" s="237" t="s">
        <v>388</v>
      </c>
      <c r="F67" s="250" t="s">
        <v>415</v>
      </c>
      <c r="G67" s="250"/>
      <c r="H67" s="236" t="s">
        <v>388</v>
      </c>
      <c r="I67" s="236" t="s">
        <v>415</v>
      </c>
      <c r="J67" s="183">
        <v>-37132.699999999997</v>
      </c>
      <c r="K67" s="221">
        <v>-215660.78</v>
      </c>
      <c r="L67" s="221">
        <v>-120059.38</v>
      </c>
      <c r="N67" s="222">
        <v>-35786.86</v>
      </c>
      <c r="O67" s="222">
        <v>36133.1</v>
      </c>
      <c r="P67" s="222">
        <v>-33086.339999999997</v>
      </c>
      <c r="Q67" s="222">
        <v>0</v>
      </c>
      <c r="S67" s="222">
        <v>-37478.94</v>
      </c>
    </row>
    <row r="68" spans="1:19" s="213" customFormat="1">
      <c r="A68" s="216" t="s">
        <v>481</v>
      </c>
      <c r="B68" s="250">
        <v>28010</v>
      </c>
      <c r="C68" s="250"/>
      <c r="D68" s="261" t="s">
        <v>168</v>
      </c>
      <c r="E68" s="237" t="s">
        <v>388</v>
      </c>
      <c r="F68" s="250" t="s">
        <v>415</v>
      </c>
      <c r="G68" s="250"/>
      <c r="H68" s="236" t="s">
        <v>388</v>
      </c>
      <c r="I68" s="236" t="s">
        <v>415</v>
      </c>
      <c r="J68" s="183">
        <v>-359446.73</v>
      </c>
      <c r="K68" s="221">
        <v>-285364.5</v>
      </c>
      <c r="L68" s="221">
        <v>-278081.89</v>
      </c>
      <c r="N68" s="222">
        <v>2337.39</v>
      </c>
      <c r="O68" s="222">
        <v>141015.31</v>
      </c>
      <c r="P68" s="222">
        <v>359446.73</v>
      </c>
      <c r="Q68" s="222">
        <v>0</v>
      </c>
      <c r="S68" s="222">
        <v>-502799.43</v>
      </c>
    </row>
    <row r="69" spans="1:19" s="213" customFormat="1">
      <c r="A69" s="216" t="s">
        <v>482</v>
      </c>
      <c r="B69" s="250">
        <v>28020</v>
      </c>
      <c r="C69" s="250"/>
      <c r="D69" s="261" t="s">
        <v>169</v>
      </c>
      <c r="E69" s="237" t="s">
        <v>388</v>
      </c>
      <c r="F69" s="250" t="s">
        <v>415</v>
      </c>
      <c r="G69" s="250"/>
      <c r="H69" s="236" t="s">
        <v>388</v>
      </c>
      <c r="I69" s="236" t="s">
        <v>415</v>
      </c>
      <c r="J69" s="183">
        <v>0</v>
      </c>
      <c r="K69" s="221">
        <v>0</v>
      </c>
      <c r="L69" s="221">
        <v>0</v>
      </c>
      <c r="N69" s="222">
        <v>0</v>
      </c>
      <c r="O69" s="222">
        <v>0</v>
      </c>
      <c r="P69" s="222">
        <v>0</v>
      </c>
      <c r="Q69" s="222">
        <v>0</v>
      </c>
      <c r="S69" s="222">
        <v>0</v>
      </c>
    </row>
    <row r="70" spans="1:19" s="213" customFormat="1">
      <c r="A70" s="198" t="s">
        <v>483</v>
      </c>
      <c r="B70" s="250">
        <v>29999</v>
      </c>
      <c r="C70" s="250" t="s">
        <v>170</v>
      </c>
      <c r="D70" s="261" t="s">
        <v>171</v>
      </c>
      <c r="E70" s="237" t="s">
        <v>388</v>
      </c>
      <c r="F70" s="250" t="s">
        <v>415</v>
      </c>
      <c r="G70" s="250"/>
      <c r="H70" s="236" t="s">
        <v>388</v>
      </c>
      <c r="I70" s="236" t="s">
        <v>415</v>
      </c>
      <c r="J70" s="183">
        <v>-0.01</v>
      </c>
      <c r="K70" s="221">
        <v>-0.01</v>
      </c>
      <c r="L70" s="221">
        <v>0</v>
      </c>
      <c r="N70" s="222">
        <v>0</v>
      </c>
      <c r="O70" s="222">
        <v>0</v>
      </c>
      <c r="P70" s="222">
        <v>162946.35</v>
      </c>
      <c r="Q70" s="222">
        <v>0</v>
      </c>
      <c r="S70" s="222">
        <v>-0.01</v>
      </c>
    </row>
    <row r="71" spans="1:19" s="213" customFormat="1">
      <c r="A71" s="198" t="s">
        <v>484</v>
      </c>
      <c r="B71" s="250">
        <v>29999</v>
      </c>
      <c r="C71" s="250" t="s">
        <v>172</v>
      </c>
      <c r="D71" s="261" t="s">
        <v>173</v>
      </c>
      <c r="E71" s="237" t="s">
        <v>388</v>
      </c>
      <c r="F71" s="250" t="s">
        <v>415</v>
      </c>
      <c r="G71" s="250"/>
      <c r="H71" s="236" t="s">
        <v>388</v>
      </c>
      <c r="I71" s="236" t="s">
        <v>415</v>
      </c>
      <c r="J71" s="183">
        <v>-23865.71</v>
      </c>
      <c r="K71" s="221">
        <v>-18552.349999999999</v>
      </c>
      <c r="L71" s="221">
        <v>-32472.49</v>
      </c>
      <c r="N71" s="222">
        <v>13982.25</v>
      </c>
      <c r="O71" s="222">
        <v>-23865.56</v>
      </c>
      <c r="P71" s="222">
        <v>47803.44</v>
      </c>
      <c r="Q71" s="222">
        <v>0</v>
      </c>
      <c r="S71" s="222">
        <v>-13982.4</v>
      </c>
    </row>
    <row r="72" spans="1:19" s="213" customFormat="1">
      <c r="A72" s="198" t="s">
        <v>485</v>
      </c>
      <c r="B72" s="250">
        <v>29999</v>
      </c>
      <c r="C72" s="250" t="s">
        <v>174</v>
      </c>
      <c r="D72" s="261" t="s">
        <v>175</v>
      </c>
      <c r="E72" s="237" t="s">
        <v>388</v>
      </c>
      <c r="F72" s="250" t="s">
        <v>415</v>
      </c>
      <c r="G72" s="250"/>
      <c r="H72" s="236" t="s">
        <v>388</v>
      </c>
      <c r="I72" s="236" t="s">
        <v>415</v>
      </c>
      <c r="J72" s="183">
        <v>-1183.67</v>
      </c>
      <c r="K72" s="221">
        <v>46851.48</v>
      </c>
      <c r="L72" s="221">
        <v>0</v>
      </c>
      <c r="N72" s="222">
        <v>-2691.48</v>
      </c>
      <c r="O72" s="222">
        <v>0</v>
      </c>
      <c r="P72" s="222">
        <v>229586.93</v>
      </c>
      <c r="Q72" s="222">
        <v>0</v>
      </c>
      <c r="S72" s="222">
        <v>1507.81</v>
      </c>
    </row>
    <row r="73" spans="1:19" s="213" customFormat="1">
      <c r="A73" s="198" t="s">
        <v>486</v>
      </c>
      <c r="B73" s="250">
        <v>29999</v>
      </c>
      <c r="C73" s="250" t="s">
        <v>176</v>
      </c>
      <c r="D73" s="261" t="s">
        <v>177</v>
      </c>
      <c r="E73" s="237" t="s">
        <v>388</v>
      </c>
      <c r="F73" s="250" t="s">
        <v>415</v>
      </c>
      <c r="G73" s="250"/>
      <c r="H73" s="236" t="s">
        <v>388</v>
      </c>
      <c r="I73" s="236" t="s">
        <v>415</v>
      </c>
      <c r="J73" s="183">
        <v>1390.5</v>
      </c>
      <c r="K73" s="221">
        <v>0</v>
      </c>
      <c r="L73" s="221">
        <v>200</v>
      </c>
      <c r="N73" s="222">
        <v>0</v>
      </c>
      <c r="O73" s="222">
        <v>1358.5</v>
      </c>
      <c r="P73" s="222">
        <v>42826.63</v>
      </c>
      <c r="Q73" s="222">
        <v>0</v>
      </c>
      <c r="S73" s="222">
        <v>32</v>
      </c>
    </row>
    <row r="74" spans="1:19" s="213" customFormat="1">
      <c r="A74" s="198" t="s">
        <v>487</v>
      </c>
      <c r="B74" s="250">
        <v>29999</v>
      </c>
      <c r="C74" s="250" t="s">
        <v>178</v>
      </c>
      <c r="D74" s="261" t="s">
        <v>179</v>
      </c>
      <c r="E74" s="237" t="s">
        <v>388</v>
      </c>
      <c r="F74" s="250" t="s">
        <v>415</v>
      </c>
      <c r="G74" s="250"/>
      <c r="H74" s="236" t="s">
        <v>388</v>
      </c>
      <c r="I74" s="236" t="s">
        <v>415</v>
      </c>
      <c r="J74" s="183">
        <v>0</v>
      </c>
      <c r="K74" s="221">
        <v>0</v>
      </c>
      <c r="L74" s="221">
        <v>0</v>
      </c>
      <c r="N74" s="222">
        <v>0</v>
      </c>
      <c r="O74" s="222">
        <v>0</v>
      </c>
      <c r="P74" s="222">
        <v>151335.06</v>
      </c>
      <c r="Q74" s="222">
        <v>0</v>
      </c>
      <c r="S74" s="222">
        <v>0</v>
      </c>
    </row>
    <row r="75" spans="1:19" s="213" customFormat="1">
      <c r="A75" s="198" t="s">
        <v>488</v>
      </c>
      <c r="B75" s="250">
        <v>29999</v>
      </c>
      <c r="C75" s="250" t="s">
        <v>180</v>
      </c>
      <c r="D75" s="261" t="s">
        <v>181</v>
      </c>
      <c r="E75" s="237" t="s">
        <v>388</v>
      </c>
      <c r="F75" s="250" t="s">
        <v>415</v>
      </c>
      <c r="G75" s="250"/>
      <c r="H75" s="236" t="s">
        <v>388</v>
      </c>
      <c r="I75" s="236" t="s">
        <v>415</v>
      </c>
      <c r="J75" s="183">
        <v>0</v>
      </c>
      <c r="K75" s="221">
        <v>0</v>
      </c>
      <c r="L75" s="221">
        <v>254.3</v>
      </c>
      <c r="N75" s="222">
        <v>0</v>
      </c>
      <c r="O75" s="222">
        <v>0</v>
      </c>
      <c r="P75" s="222">
        <v>-106.5</v>
      </c>
      <c r="Q75" s="222">
        <v>0</v>
      </c>
      <c r="S75" s="222">
        <v>0</v>
      </c>
    </row>
    <row r="76" spans="1:19" s="213" customFormat="1" ht="15">
      <c r="A76" s="216" t="s">
        <v>489</v>
      </c>
      <c r="B76" s="250">
        <v>30000</v>
      </c>
      <c r="C76" s="250"/>
      <c r="D76" s="261" t="s">
        <v>182</v>
      </c>
      <c r="E76" s="237" t="s">
        <v>182</v>
      </c>
      <c r="F76" s="250" t="s">
        <v>415</v>
      </c>
      <c r="G76" s="250"/>
      <c r="H76" s="278" t="s">
        <v>182</v>
      </c>
      <c r="I76" s="236" t="s">
        <v>415</v>
      </c>
      <c r="J76" s="183">
        <v>-12446198.75</v>
      </c>
      <c r="K76" s="221">
        <v>-16178107.470000001</v>
      </c>
      <c r="L76" s="221">
        <v>-15948731.470000001</v>
      </c>
      <c r="N76" s="222">
        <v>0</v>
      </c>
      <c r="O76" s="222">
        <v>0</v>
      </c>
      <c r="P76" s="222">
        <v>0</v>
      </c>
      <c r="Q76" s="222">
        <v>0</v>
      </c>
      <c r="S76" s="222">
        <v>-16178107.470000001</v>
      </c>
    </row>
    <row r="77" spans="1:19" s="213" customFormat="1" ht="15">
      <c r="A77" s="198" t="s">
        <v>490</v>
      </c>
      <c r="B77" s="263">
        <v>30100</v>
      </c>
      <c r="C77" s="203" t="s">
        <v>183</v>
      </c>
      <c r="D77" s="209" t="s">
        <v>184</v>
      </c>
      <c r="E77" s="237" t="s">
        <v>182</v>
      </c>
      <c r="F77" s="250" t="s">
        <v>415</v>
      </c>
      <c r="G77" s="200"/>
      <c r="H77" s="278" t="s">
        <v>182</v>
      </c>
      <c r="I77" s="236" t="s">
        <v>415</v>
      </c>
      <c r="J77" s="221">
        <v>971809</v>
      </c>
      <c r="K77" s="221">
        <v>971809</v>
      </c>
      <c r="L77" s="221">
        <v>971809</v>
      </c>
      <c r="N77" s="222">
        <v>0</v>
      </c>
      <c r="O77" s="222">
        <v>0</v>
      </c>
      <c r="P77" s="222">
        <v>0</v>
      </c>
      <c r="Q77" s="222">
        <v>0</v>
      </c>
      <c r="S77" s="222">
        <v>971809</v>
      </c>
    </row>
    <row r="78" spans="1:19" s="213" customFormat="1" ht="15">
      <c r="A78" s="198" t="s">
        <v>491</v>
      </c>
      <c r="B78" s="263">
        <v>30100</v>
      </c>
      <c r="C78" s="203" t="s">
        <v>185</v>
      </c>
      <c r="D78" s="209" t="s">
        <v>186</v>
      </c>
      <c r="E78" s="237" t="s">
        <v>182</v>
      </c>
      <c r="F78" s="250" t="s">
        <v>415</v>
      </c>
      <c r="G78" s="200"/>
      <c r="H78" s="278" t="s">
        <v>182</v>
      </c>
      <c r="I78" s="236" t="s">
        <v>415</v>
      </c>
      <c r="J78" s="221">
        <v>0</v>
      </c>
      <c r="K78" s="221">
        <v>0</v>
      </c>
      <c r="L78" s="221">
        <v>0</v>
      </c>
      <c r="N78" s="222">
        <v>0</v>
      </c>
      <c r="O78" s="222">
        <v>0</v>
      </c>
      <c r="P78" s="222">
        <v>0</v>
      </c>
      <c r="Q78" s="222">
        <v>0</v>
      </c>
      <c r="S78" s="222">
        <v>0</v>
      </c>
    </row>
    <row r="79" spans="1:19" s="213" customFormat="1" ht="15">
      <c r="A79" s="198" t="s">
        <v>492</v>
      </c>
      <c r="B79" s="263">
        <v>30100</v>
      </c>
      <c r="C79" s="203" t="s">
        <v>187</v>
      </c>
      <c r="D79" s="209" t="s">
        <v>188</v>
      </c>
      <c r="E79" s="237" t="s">
        <v>182</v>
      </c>
      <c r="F79" s="250" t="s">
        <v>415</v>
      </c>
      <c r="G79" s="200"/>
      <c r="H79" s="278" t="s">
        <v>182</v>
      </c>
      <c r="I79" s="236" t="s">
        <v>415</v>
      </c>
      <c r="J79" s="221">
        <v>566482</v>
      </c>
      <c r="K79" s="221">
        <v>59591</v>
      </c>
      <c r="L79" s="221">
        <v>-573042</v>
      </c>
      <c r="N79" s="222">
        <v>0</v>
      </c>
      <c r="O79" s="222">
        <v>0</v>
      </c>
      <c r="P79" s="222">
        <v>0</v>
      </c>
      <c r="Q79" s="222">
        <v>0</v>
      </c>
      <c r="S79" s="222">
        <v>566482</v>
      </c>
    </row>
    <row r="80" spans="1:19" s="213" customFormat="1" ht="15">
      <c r="A80" s="198" t="s">
        <v>493</v>
      </c>
      <c r="B80" s="263">
        <v>30100</v>
      </c>
      <c r="C80" s="203" t="s">
        <v>189</v>
      </c>
      <c r="D80" s="209" t="s">
        <v>190</v>
      </c>
      <c r="E80" s="237" t="s">
        <v>182</v>
      </c>
      <c r="F80" s="250" t="s">
        <v>415</v>
      </c>
      <c r="G80" s="200"/>
      <c r="H80" s="278" t="s">
        <v>182</v>
      </c>
      <c r="I80" s="236" t="s">
        <v>415</v>
      </c>
      <c r="J80" s="221">
        <v>1883294.82</v>
      </c>
      <c r="K80" s="221">
        <v>1825979.31</v>
      </c>
      <c r="L80" s="221">
        <v>872923.03</v>
      </c>
      <c r="N80" s="222">
        <v>-114934</v>
      </c>
      <c r="O80" s="222">
        <v>169950.95</v>
      </c>
      <c r="P80" s="222">
        <v>0</v>
      </c>
      <c r="Q80" s="222">
        <v>0</v>
      </c>
      <c r="S80" s="222">
        <v>1828277.87</v>
      </c>
    </row>
    <row r="81" spans="1:19" s="213" customFormat="1" ht="15">
      <c r="A81" s="216" t="s">
        <v>494</v>
      </c>
      <c r="B81" s="263">
        <v>40000</v>
      </c>
      <c r="C81" s="263"/>
      <c r="D81" s="261" t="s">
        <v>191</v>
      </c>
      <c r="E81" s="237" t="s">
        <v>182</v>
      </c>
      <c r="F81" s="210" t="s">
        <v>495</v>
      </c>
      <c r="G81" s="250"/>
      <c r="H81" s="278" t="s">
        <v>182</v>
      </c>
      <c r="I81" s="236" t="s">
        <v>361</v>
      </c>
      <c r="J81" s="223">
        <v>-15947354</v>
      </c>
      <c r="K81" s="221">
        <v>-16879071</v>
      </c>
      <c r="L81" s="221">
        <v>-17143136</v>
      </c>
      <c r="N81" s="224">
        <v>-7733975</v>
      </c>
      <c r="O81" s="224">
        <v>-8213379</v>
      </c>
      <c r="P81" s="224">
        <v>0</v>
      </c>
      <c r="Q81" s="224">
        <v>0</v>
      </c>
      <c r="S81" s="224">
        <v>-33254166</v>
      </c>
    </row>
    <row r="82" spans="1:19" s="213" customFormat="1" ht="15">
      <c r="A82" s="216" t="s">
        <v>496</v>
      </c>
      <c r="B82" s="263">
        <v>40010</v>
      </c>
      <c r="C82" s="263"/>
      <c r="D82" s="261" t="s">
        <v>192</v>
      </c>
      <c r="E82" s="237" t="s">
        <v>182</v>
      </c>
      <c r="F82" s="210" t="s">
        <v>497</v>
      </c>
      <c r="G82" s="250"/>
      <c r="H82" s="278" t="s">
        <v>182</v>
      </c>
      <c r="I82" s="236" t="s">
        <v>362</v>
      </c>
      <c r="J82" s="223">
        <v>6637286</v>
      </c>
      <c r="K82" s="221">
        <v>5266495.91</v>
      </c>
      <c r="L82" s="221">
        <v>-191210</v>
      </c>
      <c r="N82" s="224">
        <v>-166464</v>
      </c>
      <c r="O82" s="224">
        <v>6803750</v>
      </c>
      <c r="P82" s="224">
        <v>0</v>
      </c>
      <c r="Q82" s="224">
        <v>0</v>
      </c>
      <c r="S82" s="224">
        <v>5135853.91</v>
      </c>
    </row>
    <row r="83" spans="1:19" s="213" customFormat="1" ht="15">
      <c r="A83" s="198" t="s">
        <v>498</v>
      </c>
      <c r="B83" s="263">
        <v>40100</v>
      </c>
      <c r="C83" s="263" t="s">
        <v>193</v>
      </c>
      <c r="D83" s="261" t="s">
        <v>194</v>
      </c>
      <c r="E83" s="237" t="s">
        <v>182</v>
      </c>
      <c r="F83" s="210" t="s">
        <v>499</v>
      </c>
      <c r="G83" s="250"/>
      <c r="H83" s="278" t="s">
        <v>182</v>
      </c>
      <c r="I83" s="236" t="s">
        <v>361</v>
      </c>
      <c r="J83" s="221">
        <v>-71179.820000000007</v>
      </c>
      <c r="K83" s="221">
        <v>-137667.85999999999</v>
      </c>
      <c r="L83" s="221">
        <v>-155101.32999999999</v>
      </c>
      <c r="N83" s="224">
        <v>19278.45</v>
      </c>
      <c r="O83" s="224">
        <v>-90458.27</v>
      </c>
      <c r="P83" s="224">
        <v>0</v>
      </c>
      <c r="Q83" s="224">
        <v>0</v>
      </c>
      <c r="S83" s="224">
        <v>-1308010.98</v>
      </c>
    </row>
    <row r="84" spans="1:19" s="213" customFormat="1" ht="15">
      <c r="A84" s="198" t="s">
        <v>500</v>
      </c>
      <c r="B84" s="263">
        <v>40100</v>
      </c>
      <c r="C84" s="263" t="s">
        <v>195</v>
      </c>
      <c r="D84" s="261" t="s">
        <v>196</v>
      </c>
      <c r="E84" s="237" t="s">
        <v>182</v>
      </c>
      <c r="F84" s="210" t="s">
        <v>501</v>
      </c>
      <c r="G84" s="250"/>
      <c r="H84" s="278" t="s">
        <v>182</v>
      </c>
      <c r="I84" s="236" t="s">
        <v>361</v>
      </c>
      <c r="J84" s="221">
        <v>-367211</v>
      </c>
      <c r="K84" s="221">
        <v>-272174</v>
      </c>
      <c r="L84" s="221">
        <v>-376131</v>
      </c>
      <c r="N84" s="224">
        <v>-540772</v>
      </c>
      <c r="O84" s="224">
        <v>173561</v>
      </c>
      <c r="P84" s="224">
        <v>0</v>
      </c>
      <c r="Q84" s="224">
        <v>0</v>
      </c>
      <c r="S84" s="224">
        <v>216325</v>
      </c>
    </row>
    <row r="85" spans="1:19" s="213" customFormat="1" ht="15">
      <c r="A85" s="216" t="s">
        <v>502</v>
      </c>
      <c r="B85" s="263">
        <v>40110</v>
      </c>
      <c r="C85" s="263"/>
      <c r="D85" s="261" t="s">
        <v>197</v>
      </c>
      <c r="E85" s="237" t="s">
        <v>182</v>
      </c>
      <c r="F85" s="199" t="s">
        <v>503</v>
      </c>
      <c r="G85" s="250"/>
      <c r="H85" s="278" t="s">
        <v>182</v>
      </c>
      <c r="I85" s="236" t="s">
        <v>362</v>
      </c>
      <c r="J85" s="223">
        <v>-3360937</v>
      </c>
      <c r="K85" s="221">
        <v>-1987508.91</v>
      </c>
      <c r="L85" s="221">
        <v>3164688</v>
      </c>
      <c r="N85" s="224">
        <v>1741876</v>
      </c>
      <c r="O85" s="224">
        <v>-5102813</v>
      </c>
      <c r="P85" s="224">
        <v>0</v>
      </c>
      <c r="Q85" s="224">
        <v>0</v>
      </c>
      <c r="S85" s="224">
        <v>1496240.09</v>
      </c>
    </row>
    <row r="86" spans="1:19" s="213" customFormat="1" ht="15">
      <c r="A86" s="198" t="s">
        <v>504</v>
      </c>
      <c r="B86" s="263">
        <v>50000</v>
      </c>
      <c r="C86" s="263" t="s">
        <v>198</v>
      </c>
      <c r="D86" s="261" t="s">
        <v>199</v>
      </c>
      <c r="E86" s="237" t="s">
        <v>182</v>
      </c>
      <c r="F86" s="210" t="s">
        <v>505</v>
      </c>
      <c r="G86" s="250"/>
      <c r="H86" s="278" t="s">
        <v>182</v>
      </c>
      <c r="I86" s="236" t="s">
        <v>363</v>
      </c>
      <c r="J86" s="221">
        <v>7381654.9500000002</v>
      </c>
      <c r="K86" s="221">
        <v>5819421.6699999999</v>
      </c>
      <c r="L86" s="221">
        <v>7446883.4500000002</v>
      </c>
      <c r="N86" s="224">
        <v>3629091.87</v>
      </c>
      <c r="O86" s="224">
        <v>3752563.08</v>
      </c>
      <c r="P86" s="224">
        <v>-342806.48</v>
      </c>
      <c r="Q86" s="224">
        <v>0</v>
      </c>
      <c r="S86" s="224">
        <v>11872126.689999999</v>
      </c>
    </row>
    <row r="87" spans="1:19" s="213" customFormat="1" ht="15">
      <c r="A87" s="198" t="s">
        <v>506</v>
      </c>
      <c r="B87" s="263">
        <v>50000</v>
      </c>
      <c r="C87" s="263" t="s">
        <v>200</v>
      </c>
      <c r="D87" s="261" t="s">
        <v>201</v>
      </c>
      <c r="E87" s="237" t="s">
        <v>182</v>
      </c>
      <c r="F87" s="210" t="s">
        <v>507</v>
      </c>
      <c r="G87" s="250"/>
      <c r="H87" s="278" t="s">
        <v>182</v>
      </c>
      <c r="I87" s="236" t="s">
        <v>363</v>
      </c>
      <c r="J87" s="221">
        <v>-168753</v>
      </c>
      <c r="K87" s="221">
        <v>3720580.26</v>
      </c>
      <c r="L87" s="221">
        <v>-562834.43999999994</v>
      </c>
      <c r="N87" s="224">
        <v>303053.94</v>
      </c>
      <c r="O87" s="224">
        <v>-471806.94</v>
      </c>
      <c r="P87" s="224">
        <v>246501</v>
      </c>
      <c r="Q87" s="224">
        <v>0</v>
      </c>
      <c r="S87" s="224">
        <v>2938132.59</v>
      </c>
    </row>
    <row r="88" spans="1:19" s="213" customFormat="1" ht="15">
      <c r="A88" s="198" t="s">
        <v>508</v>
      </c>
      <c r="B88" s="263">
        <v>50000</v>
      </c>
      <c r="C88" s="263" t="s">
        <v>202</v>
      </c>
      <c r="D88" s="261" t="s">
        <v>203</v>
      </c>
      <c r="E88" s="237" t="s">
        <v>182</v>
      </c>
      <c r="F88" s="199" t="s">
        <v>509</v>
      </c>
      <c r="G88" s="250"/>
      <c r="H88" s="278" t="s">
        <v>182</v>
      </c>
      <c r="I88" s="236" t="s">
        <v>363</v>
      </c>
      <c r="J88" s="221">
        <v>0</v>
      </c>
      <c r="K88" s="221">
        <v>-205000</v>
      </c>
      <c r="L88" s="221">
        <v>-56000</v>
      </c>
      <c r="N88" s="224">
        <v>0</v>
      </c>
      <c r="O88" s="224">
        <v>0</v>
      </c>
      <c r="P88" s="224">
        <v>0</v>
      </c>
      <c r="Q88" s="224">
        <v>0</v>
      </c>
      <c r="S88" s="224">
        <v>-876000</v>
      </c>
    </row>
    <row r="89" spans="1:19" s="213" customFormat="1" ht="15">
      <c r="A89" s="198" t="s">
        <v>510</v>
      </c>
      <c r="B89" s="263">
        <v>51000</v>
      </c>
      <c r="C89" s="263" t="s">
        <v>204</v>
      </c>
      <c r="D89" s="261" t="s">
        <v>205</v>
      </c>
      <c r="E89" s="237" t="s">
        <v>182</v>
      </c>
      <c r="F89" s="210" t="s">
        <v>511</v>
      </c>
      <c r="G89" s="250"/>
      <c r="H89" s="278" t="s">
        <v>182</v>
      </c>
      <c r="I89" s="236" t="s">
        <v>364</v>
      </c>
      <c r="J89" s="221">
        <v>887146.94</v>
      </c>
      <c r="K89" s="221">
        <v>1135103.9099999999</v>
      </c>
      <c r="L89" s="221">
        <v>677063.92</v>
      </c>
      <c r="N89" s="224">
        <v>412766.5</v>
      </c>
      <c r="O89" s="224">
        <v>474380.44</v>
      </c>
      <c r="P89" s="224">
        <v>0</v>
      </c>
      <c r="Q89" s="224">
        <v>0</v>
      </c>
      <c r="S89" s="224">
        <v>2089200.61</v>
      </c>
    </row>
    <row r="90" spans="1:19" s="213" customFormat="1" ht="15">
      <c r="A90" s="198" t="s">
        <v>512</v>
      </c>
      <c r="B90" s="263">
        <v>51000</v>
      </c>
      <c r="C90" s="263" t="s">
        <v>206</v>
      </c>
      <c r="D90" s="261" t="s">
        <v>207</v>
      </c>
      <c r="E90" s="237" t="s">
        <v>182</v>
      </c>
      <c r="F90" s="210" t="s">
        <v>511</v>
      </c>
      <c r="G90" s="250"/>
      <c r="H90" s="278" t="s">
        <v>182</v>
      </c>
      <c r="I90" s="236" t="s">
        <v>364</v>
      </c>
      <c r="J90" s="221">
        <v>2577000</v>
      </c>
      <c r="K90" s="221">
        <v>2060000</v>
      </c>
      <c r="L90" s="221">
        <v>2775000</v>
      </c>
      <c r="N90" s="224">
        <v>1309000</v>
      </c>
      <c r="O90" s="224">
        <v>1268000</v>
      </c>
      <c r="P90" s="224">
        <v>-2614000</v>
      </c>
      <c r="Q90" s="224">
        <v>0</v>
      </c>
      <c r="S90" s="224">
        <v>4249000</v>
      </c>
    </row>
    <row r="91" spans="1:19" s="213" customFormat="1" ht="15">
      <c r="A91" s="198" t="s">
        <v>513</v>
      </c>
      <c r="B91" s="263">
        <v>51000</v>
      </c>
      <c r="C91" s="263" t="s">
        <v>208</v>
      </c>
      <c r="D91" s="261" t="s">
        <v>209</v>
      </c>
      <c r="E91" s="237" t="s">
        <v>182</v>
      </c>
      <c r="F91" s="210" t="s">
        <v>514</v>
      </c>
      <c r="G91" s="250"/>
      <c r="H91" s="278" t="s">
        <v>182</v>
      </c>
      <c r="I91" s="236" t="s">
        <v>364</v>
      </c>
      <c r="J91" s="221">
        <v>0</v>
      </c>
      <c r="K91" s="221">
        <v>65000</v>
      </c>
      <c r="L91" s="221">
        <v>-905000</v>
      </c>
      <c r="N91" s="224">
        <v>0</v>
      </c>
      <c r="O91" s="224">
        <v>0</v>
      </c>
      <c r="P91" s="224">
        <v>0</v>
      </c>
      <c r="Q91" s="224">
        <v>0</v>
      </c>
      <c r="S91" s="224">
        <v>487000</v>
      </c>
    </row>
    <row r="92" spans="1:19" s="213" customFormat="1" ht="15">
      <c r="A92" s="198" t="s">
        <v>515</v>
      </c>
      <c r="B92" s="263">
        <v>51000</v>
      </c>
      <c r="C92" s="263" t="s">
        <v>210</v>
      </c>
      <c r="D92" s="261" t="s">
        <v>211</v>
      </c>
      <c r="E92" s="237" t="s">
        <v>182</v>
      </c>
      <c r="F92" s="210" t="s">
        <v>511</v>
      </c>
      <c r="G92" s="250"/>
      <c r="H92" s="278" t="s">
        <v>182</v>
      </c>
      <c r="I92" s="236" t="s">
        <v>364</v>
      </c>
      <c r="J92" s="221">
        <v>-2995.32</v>
      </c>
      <c r="K92" s="221">
        <v>-8305.09</v>
      </c>
      <c r="L92" s="221">
        <v>-690.85</v>
      </c>
      <c r="N92" s="224">
        <v>0</v>
      </c>
      <c r="O92" s="224">
        <v>-2995.32</v>
      </c>
      <c r="P92" s="224">
        <v>0</v>
      </c>
      <c r="Q92" s="224">
        <v>0</v>
      </c>
      <c r="S92" s="224">
        <v>-8838.7099999999991</v>
      </c>
    </row>
    <row r="93" spans="1:19" s="213" customFormat="1" ht="15">
      <c r="A93" s="198" t="s">
        <v>516</v>
      </c>
      <c r="B93" s="263">
        <v>52000</v>
      </c>
      <c r="C93" s="263" t="s">
        <v>212</v>
      </c>
      <c r="D93" s="261" t="s">
        <v>213</v>
      </c>
      <c r="E93" s="237" t="s">
        <v>182</v>
      </c>
      <c r="F93" s="210" t="s">
        <v>517</v>
      </c>
      <c r="G93" s="250"/>
      <c r="H93" s="278" t="s">
        <v>182</v>
      </c>
      <c r="I93" s="236" t="s">
        <v>365</v>
      </c>
      <c r="J93" s="221">
        <v>1461100.5</v>
      </c>
      <c r="K93" s="221">
        <v>1593364.2</v>
      </c>
      <c r="L93" s="221">
        <v>1658289.3</v>
      </c>
      <c r="N93" s="224">
        <v>734059.9</v>
      </c>
      <c r="O93" s="224">
        <v>727040.6</v>
      </c>
      <c r="P93" s="224">
        <v>0</v>
      </c>
      <c r="Q93" s="224">
        <v>0</v>
      </c>
      <c r="S93" s="224">
        <v>3005620.2</v>
      </c>
    </row>
    <row r="94" spans="1:19" s="213" customFormat="1" ht="15">
      <c r="A94" s="198" t="s">
        <v>518</v>
      </c>
      <c r="B94" s="263">
        <v>52000</v>
      </c>
      <c r="C94" s="263" t="s">
        <v>214</v>
      </c>
      <c r="D94" s="261" t="s">
        <v>215</v>
      </c>
      <c r="E94" s="237" t="s">
        <v>182</v>
      </c>
      <c r="F94" s="210" t="s">
        <v>517</v>
      </c>
      <c r="G94" s="250"/>
      <c r="H94" s="278" t="s">
        <v>182</v>
      </c>
      <c r="I94" s="236" t="s">
        <v>365</v>
      </c>
      <c r="J94" s="221">
        <v>0</v>
      </c>
      <c r="K94" s="221">
        <v>0</v>
      </c>
      <c r="L94" s="221">
        <v>0</v>
      </c>
      <c r="N94" s="224">
        <v>0</v>
      </c>
      <c r="O94" s="224">
        <v>0</v>
      </c>
      <c r="P94" s="224">
        <v>0</v>
      </c>
      <c r="Q94" s="224">
        <v>0</v>
      </c>
      <c r="S94" s="224">
        <v>0</v>
      </c>
    </row>
    <row r="95" spans="1:19" s="213" customFormat="1" ht="15">
      <c r="A95" s="198" t="s">
        <v>519</v>
      </c>
      <c r="B95" s="263">
        <v>53000</v>
      </c>
      <c r="C95" s="263" t="s">
        <v>216</v>
      </c>
      <c r="D95" s="261" t="s">
        <v>217</v>
      </c>
      <c r="E95" s="237" t="s">
        <v>182</v>
      </c>
      <c r="F95" s="210" t="s">
        <v>497</v>
      </c>
      <c r="G95" s="250"/>
      <c r="H95" s="278" t="s">
        <v>182</v>
      </c>
      <c r="I95" s="236" t="s">
        <v>362</v>
      </c>
      <c r="J95" s="221">
        <v>0</v>
      </c>
      <c r="K95" s="221">
        <v>0</v>
      </c>
      <c r="L95" s="221">
        <v>0</v>
      </c>
      <c r="N95" s="224">
        <v>0</v>
      </c>
      <c r="O95" s="224">
        <v>0</v>
      </c>
      <c r="P95" s="224">
        <v>0</v>
      </c>
      <c r="Q95" s="224">
        <v>0</v>
      </c>
      <c r="S95" s="224">
        <v>0</v>
      </c>
    </row>
    <row r="96" spans="1:19" s="213" customFormat="1" ht="15">
      <c r="A96" s="198" t="s">
        <v>520</v>
      </c>
      <c r="B96" s="263">
        <v>54000</v>
      </c>
      <c r="C96" s="263" t="s">
        <v>218</v>
      </c>
      <c r="D96" s="261" t="s">
        <v>219</v>
      </c>
      <c r="E96" s="237" t="s">
        <v>182</v>
      </c>
      <c r="F96" s="210" t="s">
        <v>511</v>
      </c>
      <c r="G96" s="250"/>
      <c r="H96" s="278" t="s">
        <v>182</v>
      </c>
      <c r="I96" s="236" t="s">
        <v>364</v>
      </c>
      <c r="J96" s="221">
        <v>0</v>
      </c>
      <c r="K96" s="221">
        <v>59247.94</v>
      </c>
      <c r="L96" s="221">
        <v>2444.6</v>
      </c>
      <c r="N96" s="224">
        <v>0</v>
      </c>
      <c r="O96" s="224">
        <v>0</v>
      </c>
      <c r="P96" s="224">
        <v>0</v>
      </c>
      <c r="Q96" s="224">
        <v>0</v>
      </c>
      <c r="S96" s="224">
        <v>73349.17</v>
      </c>
    </row>
    <row r="97" spans="1:19" s="213" customFormat="1" ht="15">
      <c r="A97" s="198" t="s">
        <v>521</v>
      </c>
      <c r="B97" s="263">
        <v>54000</v>
      </c>
      <c r="C97" s="263" t="s">
        <v>221</v>
      </c>
      <c r="D97" s="261" t="s">
        <v>222</v>
      </c>
      <c r="E97" s="237" t="s">
        <v>182</v>
      </c>
      <c r="F97" s="210" t="s">
        <v>511</v>
      </c>
      <c r="G97" s="250"/>
      <c r="H97" s="278" t="s">
        <v>182</v>
      </c>
      <c r="I97" s="236" t="s">
        <v>364</v>
      </c>
      <c r="J97" s="221">
        <v>8495.57</v>
      </c>
      <c r="K97" s="221">
        <v>112406.23</v>
      </c>
      <c r="L97" s="221">
        <v>747896.5</v>
      </c>
      <c r="N97" s="224">
        <v>1687.4</v>
      </c>
      <c r="O97" s="224">
        <v>6808.17</v>
      </c>
      <c r="P97" s="224">
        <v>0</v>
      </c>
      <c r="Q97" s="224">
        <v>0</v>
      </c>
      <c r="S97" s="224">
        <v>125059</v>
      </c>
    </row>
    <row r="98" spans="1:19" s="213" customFormat="1" ht="15">
      <c r="A98" s="198" t="s">
        <v>522</v>
      </c>
      <c r="B98" s="263">
        <v>54000</v>
      </c>
      <c r="C98" s="263" t="s">
        <v>223</v>
      </c>
      <c r="D98" s="261" t="s">
        <v>224</v>
      </c>
      <c r="E98" s="237" t="s">
        <v>182</v>
      </c>
      <c r="F98" s="210" t="s">
        <v>511</v>
      </c>
      <c r="G98" s="250"/>
      <c r="H98" s="278" t="s">
        <v>182</v>
      </c>
      <c r="I98" s="236" t="s">
        <v>364</v>
      </c>
      <c r="J98" s="221">
        <v>11406</v>
      </c>
      <c r="K98" s="221">
        <v>0</v>
      </c>
      <c r="L98" s="221">
        <v>12202.19</v>
      </c>
      <c r="N98" s="224">
        <v>0</v>
      </c>
      <c r="O98" s="224">
        <v>11406</v>
      </c>
      <c r="P98" s="224">
        <v>0</v>
      </c>
      <c r="Q98" s="224">
        <v>0</v>
      </c>
      <c r="S98" s="224">
        <v>1931</v>
      </c>
    </row>
    <row r="99" spans="1:19" ht="15">
      <c r="A99" s="198" t="s">
        <v>523</v>
      </c>
      <c r="B99" s="211">
        <v>60000</v>
      </c>
      <c r="C99" s="214" t="s">
        <v>225</v>
      </c>
      <c r="D99" s="223" t="s">
        <v>226</v>
      </c>
      <c r="E99" s="237" t="s">
        <v>182</v>
      </c>
      <c r="F99" s="210" t="s">
        <v>524</v>
      </c>
      <c r="G99" s="228"/>
      <c r="H99" s="278" t="s">
        <v>182</v>
      </c>
      <c r="I99" s="236" t="s">
        <v>365</v>
      </c>
      <c r="J99" s="225">
        <v>2239993.9</v>
      </c>
      <c r="K99" s="224">
        <v>2007003.3</v>
      </c>
      <c r="L99" s="224">
        <v>2049964.19</v>
      </c>
      <c r="N99" s="224">
        <v>1112766.22</v>
      </c>
      <c r="O99" s="224">
        <v>1127227.68</v>
      </c>
      <c r="P99" s="224">
        <v>0</v>
      </c>
      <c r="Q99" s="224">
        <v>0</v>
      </c>
      <c r="S99" s="224">
        <v>4139630.37</v>
      </c>
    </row>
    <row r="100" spans="1:19" ht="15">
      <c r="A100" s="198" t="s">
        <v>525</v>
      </c>
      <c r="B100" s="211">
        <v>60000</v>
      </c>
      <c r="C100" s="214" t="s">
        <v>227</v>
      </c>
      <c r="D100" s="223" t="s">
        <v>228</v>
      </c>
      <c r="E100" s="237" t="s">
        <v>182</v>
      </c>
      <c r="F100" s="210" t="s">
        <v>524</v>
      </c>
      <c r="G100" s="228"/>
      <c r="H100" s="278" t="s">
        <v>182</v>
      </c>
      <c r="I100" s="236" t="s">
        <v>365</v>
      </c>
      <c r="J100" s="225">
        <v>339046</v>
      </c>
      <c r="K100" s="224">
        <v>295017.08</v>
      </c>
      <c r="L100" s="224">
        <v>201959.5</v>
      </c>
      <c r="N100" s="224">
        <v>158421</v>
      </c>
      <c r="O100" s="224">
        <v>180625</v>
      </c>
      <c r="P100" s="224">
        <v>-282500</v>
      </c>
      <c r="Q100" s="224">
        <v>0</v>
      </c>
      <c r="S100" s="224">
        <v>658118.37</v>
      </c>
    </row>
    <row r="101" spans="1:19" ht="15">
      <c r="A101" s="198" t="s">
        <v>526</v>
      </c>
      <c r="B101" s="211">
        <v>60000</v>
      </c>
      <c r="C101" s="214" t="s">
        <v>229</v>
      </c>
      <c r="D101" s="223" t="s">
        <v>230</v>
      </c>
      <c r="E101" s="237" t="s">
        <v>182</v>
      </c>
      <c r="F101" s="210" t="s">
        <v>524</v>
      </c>
      <c r="G101" s="228"/>
      <c r="H101" s="278" t="s">
        <v>182</v>
      </c>
      <c r="I101" s="236" t="s">
        <v>365</v>
      </c>
      <c r="J101" s="225">
        <v>92914.7</v>
      </c>
      <c r="K101" s="224">
        <v>110492.54</v>
      </c>
      <c r="L101" s="224">
        <v>141600.67000000001</v>
      </c>
      <c r="N101" s="224">
        <v>44640.07</v>
      </c>
      <c r="O101" s="224">
        <v>48274.63</v>
      </c>
      <c r="P101" s="224">
        <v>2799.17</v>
      </c>
      <c r="Q101" s="224">
        <v>0</v>
      </c>
      <c r="S101" s="224">
        <v>199301.14</v>
      </c>
    </row>
    <row r="102" spans="1:19" ht="15">
      <c r="A102" s="238" t="s">
        <v>527</v>
      </c>
      <c r="B102" s="239">
        <v>60100</v>
      </c>
      <c r="C102" s="240" t="s">
        <v>231</v>
      </c>
      <c r="D102" s="223" t="s">
        <v>232</v>
      </c>
      <c r="E102" s="237" t="s">
        <v>182</v>
      </c>
      <c r="F102" s="210" t="s">
        <v>524</v>
      </c>
      <c r="G102" s="228"/>
      <c r="H102" s="278" t="s">
        <v>182</v>
      </c>
      <c r="I102" s="236" t="s">
        <v>365</v>
      </c>
      <c r="J102" s="225">
        <v>154900.10999999999</v>
      </c>
      <c r="K102" s="224">
        <v>140420.07</v>
      </c>
      <c r="L102" s="224">
        <v>135529.31</v>
      </c>
      <c r="N102" s="224">
        <v>78533.42</v>
      </c>
      <c r="O102" s="224">
        <v>76366.69</v>
      </c>
      <c r="P102" s="224">
        <v>0</v>
      </c>
      <c r="Q102" s="224">
        <v>0</v>
      </c>
      <c r="S102" s="224">
        <v>306476.40999999997</v>
      </c>
    </row>
    <row r="103" spans="1:19" ht="15">
      <c r="A103" s="238" t="s">
        <v>528</v>
      </c>
      <c r="B103" s="239">
        <v>60100</v>
      </c>
      <c r="C103" s="240" t="s">
        <v>233</v>
      </c>
      <c r="D103" s="223" t="s">
        <v>234</v>
      </c>
      <c r="E103" s="237" t="s">
        <v>182</v>
      </c>
      <c r="F103" s="210" t="s">
        <v>524</v>
      </c>
      <c r="G103" s="228"/>
      <c r="H103" s="278" t="s">
        <v>182</v>
      </c>
      <c r="I103" s="236" t="s">
        <v>365</v>
      </c>
      <c r="J103" s="225">
        <v>24143.119999999999</v>
      </c>
      <c r="K103" s="224">
        <v>27119.64</v>
      </c>
      <c r="L103" s="224">
        <v>44015.53</v>
      </c>
      <c r="N103" s="224">
        <v>12921.9</v>
      </c>
      <c r="O103" s="224">
        <v>11221.22</v>
      </c>
      <c r="P103" s="224">
        <v>-21700</v>
      </c>
      <c r="Q103" s="224">
        <v>0</v>
      </c>
      <c r="S103" s="224">
        <v>19260.53</v>
      </c>
    </row>
    <row r="104" spans="1:19" ht="15">
      <c r="A104" s="238" t="s">
        <v>529</v>
      </c>
      <c r="B104" s="239">
        <v>60100</v>
      </c>
      <c r="C104" s="240" t="s">
        <v>235</v>
      </c>
      <c r="D104" s="223" t="s">
        <v>236</v>
      </c>
      <c r="E104" s="237" t="s">
        <v>182</v>
      </c>
      <c r="F104" s="210" t="s">
        <v>524</v>
      </c>
      <c r="G104" s="228"/>
      <c r="H104" s="278" t="s">
        <v>182</v>
      </c>
      <c r="I104" s="236" t="s">
        <v>365</v>
      </c>
      <c r="J104" s="225">
        <v>639972.34</v>
      </c>
      <c r="K104" s="224">
        <v>541472.85</v>
      </c>
      <c r="L104" s="224">
        <v>500204.16</v>
      </c>
      <c r="N104" s="224">
        <v>326981.34999999998</v>
      </c>
      <c r="O104" s="224">
        <v>312990.99</v>
      </c>
      <c r="P104" s="224">
        <v>105616.43</v>
      </c>
      <c r="Q104" s="224">
        <v>0</v>
      </c>
      <c r="S104" s="224">
        <v>1108145.8500000001</v>
      </c>
    </row>
    <row r="105" spans="1:19" ht="15">
      <c r="A105" s="238" t="s">
        <v>530</v>
      </c>
      <c r="B105" s="239">
        <v>60100</v>
      </c>
      <c r="C105" s="240" t="s">
        <v>237</v>
      </c>
      <c r="D105" s="223" t="s">
        <v>238</v>
      </c>
      <c r="E105" s="237" t="s">
        <v>182</v>
      </c>
      <c r="F105" s="210" t="s">
        <v>524</v>
      </c>
      <c r="G105" s="228"/>
      <c r="H105" s="278" t="s">
        <v>182</v>
      </c>
      <c r="I105" s="236" t="s">
        <v>365</v>
      </c>
      <c r="J105" s="225">
        <v>-17813.43</v>
      </c>
      <c r="K105" s="224">
        <v>-10010.59</v>
      </c>
      <c r="L105" s="224">
        <v>-10007.34</v>
      </c>
      <c r="N105" s="224">
        <v>-9245.39</v>
      </c>
      <c r="O105" s="224">
        <v>-8568.0400000000009</v>
      </c>
      <c r="P105" s="224">
        <v>0</v>
      </c>
      <c r="Q105" s="224">
        <v>0</v>
      </c>
      <c r="S105" s="224">
        <v>-20849.07</v>
      </c>
    </row>
    <row r="106" spans="1:19" ht="15">
      <c r="A106" s="238" t="s">
        <v>531</v>
      </c>
      <c r="B106" s="239">
        <v>60100</v>
      </c>
      <c r="C106" s="240" t="s">
        <v>239</v>
      </c>
      <c r="D106" s="223" t="s">
        <v>240</v>
      </c>
      <c r="E106" s="237" t="s">
        <v>182</v>
      </c>
      <c r="F106" s="210" t="s">
        <v>524</v>
      </c>
      <c r="G106" s="228"/>
      <c r="H106" s="278" t="s">
        <v>182</v>
      </c>
      <c r="I106" s="236" t="s">
        <v>365</v>
      </c>
      <c r="J106" s="225">
        <v>7071.1</v>
      </c>
      <c r="K106" s="224">
        <v>2948.94</v>
      </c>
      <c r="L106" s="224">
        <v>11543.44</v>
      </c>
      <c r="N106" s="224">
        <v>4582.09</v>
      </c>
      <c r="O106" s="224">
        <v>2489.0100000000002</v>
      </c>
      <c r="P106" s="224">
        <v>0</v>
      </c>
      <c r="Q106" s="224">
        <v>0</v>
      </c>
      <c r="S106" s="224">
        <v>10922.62</v>
      </c>
    </row>
    <row r="107" spans="1:19" ht="15">
      <c r="A107" s="238" t="s">
        <v>532</v>
      </c>
      <c r="B107" s="239">
        <v>60100</v>
      </c>
      <c r="C107" s="240" t="s">
        <v>241</v>
      </c>
      <c r="D107" s="223" t="s">
        <v>242</v>
      </c>
      <c r="E107" s="237" t="s">
        <v>182</v>
      </c>
      <c r="F107" s="210" t="s">
        <v>524</v>
      </c>
      <c r="G107" s="228"/>
      <c r="H107" s="278" t="s">
        <v>182</v>
      </c>
      <c r="I107" s="236" t="s">
        <v>365</v>
      </c>
      <c r="J107" s="225">
        <v>-1627.02</v>
      </c>
      <c r="K107" s="224">
        <v>-1647.04</v>
      </c>
      <c r="L107" s="224">
        <v>-2698.94</v>
      </c>
      <c r="N107" s="224">
        <v>-1211.3800000000001</v>
      </c>
      <c r="O107" s="224">
        <v>-415.64</v>
      </c>
      <c r="P107" s="224">
        <v>0</v>
      </c>
      <c r="Q107" s="224">
        <v>0</v>
      </c>
      <c r="S107" s="224">
        <v>-5127.04</v>
      </c>
    </row>
    <row r="108" spans="1:19" ht="15">
      <c r="A108" s="238" t="s">
        <v>533</v>
      </c>
      <c r="B108" s="239">
        <v>60100</v>
      </c>
      <c r="C108" s="240" t="s">
        <v>243</v>
      </c>
      <c r="D108" s="223" t="s">
        <v>244</v>
      </c>
      <c r="E108" s="237" t="s">
        <v>182</v>
      </c>
      <c r="F108" s="210" t="s">
        <v>524</v>
      </c>
      <c r="G108" s="228"/>
      <c r="H108" s="278" t="s">
        <v>182</v>
      </c>
      <c r="I108" s="236" t="s">
        <v>365</v>
      </c>
      <c r="J108" s="225">
        <v>360000</v>
      </c>
      <c r="K108" s="224">
        <v>315480</v>
      </c>
      <c r="L108" s="224">
        <v>315480</v>
      </c>
      <c r="N108" s="224">
        <v>180000</v>
      </c>
      <c r="O108" s="224">
        <v>180000</v>
      </c>
      <c r="P108" s="224">
        <v>60000</v>
      </c>
      <c r="Q108" s="224">
        <v>0</v>
      </c>
      <c r="S108" s="224">
        <v>677795</v>
      </c>
    </row>
    <row r="109" spans="1:19" ht="15">
      <c r="A109" s="238" t="s">
        <v>534</v>
      </c>
      <c r="B109" s="239">
        <v>60100</v>
      </c>
      <c r="C109" s="240" t="s">
        <v>245</v>
      </c>
      <c r="D109" s="223" t="s">
        <v>246</v>
      </c>
      <c r="E109" s="237" t="s">
        <v>182</v>
      </c>
      <c r="F109" s="210" t="s">
        <v>524</v>
      </c>
      <c r="G109" s="228"/>
      <c r="H109" s="278" t="s">
        <v>182</v>
      </c>
      <c r="I109" s="236" t="s">
        <v>365</v>
      </c>
      <c r="J109" s="225">
        <v>133774.85999999999</v>
      </c>
      <c r="K109" s="224">
        <v>121123.63</v>
      </c>
      <c r="L109" s="224">
        <v>165298.88</v>
      </c>
      <c r="N109" s="224">
        <v>71487.37</v>
      </c>
      <c r="O109" s="224">
        <v>62287.49</v>
      </c>
      <c r="P109" s="224">
        <v>-17000</v>
      </c>
      <c r="Q109" s="224">
        <v>0</v>
      </c>
      <c r="S109" s="224">
        <v>223755.74</v>
      </c>
    </row>
    <row r="110" spans="1:19" ht="15">
      <c r="A110" s="238" t="s">
        <v>535</v>
      </c>
      <c r="B110" s="239">
        <v>60100</v>
      </c>
      <c r="C110" s="240" t="s">
        <v>247</v>
      </c>
      <c r="D110" s="223" t="s">
        <v>248</v>
      </c>
      <c r="E110" s="237" t="s">
        <v>182</v>
      </c>
      <c r="F110" s="210" t="s">
        <v>524</v>
      </c>
      <c r="G110" s="228"/>
      <c r="H110" s="278" t="s">
        <v>182</v>
      </c>
      <c r="I110" s="236" t="s">
        <v>365</v>
      </c>
      <c r="J110" s="225">
        <v>48814.82</v>
      </c>
      <c r="K110" s="224">
        <v>41709.97</v>
      </c>
      <c r="L110" s="224">
        <v>44912.95</v>
      </c>
      <c r="N110" s="224">
        <v>24678.41</v>
      </c>
      <c r="O110" s="224">
        <v>24136.41</v>
      </c>
      <c r="P110" s="224">
        <v>4842.63</v>
      </c>
      <c r="Q110" s="224">
        <v>0</v>
      </c>
      <c r="S110" s="224">
        <v>86227.03</v>
      </c>
    </row>
    <row r="111" spans="1:19" ht="15">
      <c r="A111" s="238" t="s">
        <v>536</v>
      </c>
      <c r="B111" s="239">
        <v>60100</v>
      </c>
      <c r="C111" s="240" t="s">
        <v>249</v>
      </c>
      <c r="D111" s="223" t="s">
        <v>250</v>
      </c>
      <c r="E111" s="237" t="s">
        <v>182</v>
      </c>
      <c r="F111" s="210" t="s">
        <v>524</v>
      </c>
      <c r="G111" s="228"/>
      <c r="H111" s="278" t="s">
        <v>182</v>
      </c>
      <c r="I111" s="236" t="s">
        <v>365</v>
      </c>
      <c r="J111" s="225">
        <v>14796.24</v>
      </c>
      <c r="K111" s="224">
        <v>11481.96</v>
      </c>
      <c r="L111" s="224">
        <v>20433.03</v>
      </c>
      <c r="N111" s="224">
        <v>7522.84</v>
      </c>
      <c r="O111" s="224">
        <v>7273.4</v>
      </c>
      <c r="P111" s="224">
        <v>0</v>
      </c>
      <c r="Q111" s="224">
        <v>0</v>
      </c>
      <c r="S111" s="224">
        <v>16386.09</v>
      </c>
    </row>
    <row r="112" spans="1:19" ht="15">
      <c r="A112" s="238" t="s">
        <v>537</v>
      </c>
      <c r="B112" s="239">
        <v>60100</v>
      </c>
      <c r="C112" s="240" t="s">
        <v>251</v>
      </c>
      <c r="D112" s="223" t="s">
        <v>252</v>
      </c>
      <c r="E112" s="237" t="s">
        <v>182</v>
      </c>
      <c r="F112" s="210" t="s">
        <v>524</v>
      </c>
      <c r="G112" s="228"/>
      <c r="H112" s="278" t="s">
        <v>182</v>
      </c>
      <c r="I112" s="236" t="s">
        <v>365</v>
      </c>
      <c r="J112" s="225">
        <v>28516.49</v>
      </c>
      <c r="K112" s="224">
        <v>29660.23</v>
      </c>
      <c r="L112" s="224">
        <v>23403.42</v>
      </c>
      <c r="N112" s="224">
        <v>14026.52</v>
      </c>
      <c r="O112" s="224">
        <v>14489.97</v>
      </c>
      <c r="P112" s="224">
        <v>0</v>
      </c>
      <c r="Q112" s="224">
        <v>0</v>
      </c>
      <c r="S112" s="224">
        <v>45906</v>
      </c>
    </row>
    <row r="113" spans="1:19" ht="15">
      <c r="A113" s="238" t="s">
        <v>538</v>
      </c>
      <c r="B113" s="239">
        <v>60100</v>
      </c>
      <c r="C113" s="240" t="s">
        <v>253</v>
      </c>
      <c r="D113" s="223" t="s">
        <v>254</v>
      </c>
      <c r="E113" s="237" t="s">
        <v>182</v>
      </c>
      <c r="F113" s="210" t="s">
        <v>524</v>
      </c>
      <c r="G113" s="228"/>
      <c r="H113" s="278" t="s">
        <v>182</v>
      </c>
      <c r="I113" s="236" t="s">
        <v>365</v>
      </c>
      <c r="J113" s="225">
        <v>3656.2</v>
      </c>
      <c r="K113" s="224">
        <v>3752.49</v>
      </c>
      <c r="L113" s="224">
        <v>60.87</v>
      </c>
      <c r="N113" s="224">
        <v>-403.49</v>
      </c>
      <c r="O113" s="224">
        <v>4059.69</v>
      </c>
      <c r="P113" s="224">
        <v>0</v>
      </c>
      <c r="Q113" s="224">
        <v>0</v>
      </c>
      <c r="S113" s="224">
        <v>2638.81</v>
      </c>
    </row>
    <row r="114" spans="1:19" ht="15">
      <c r="A114" s="238" t="s">
        <v>539</v>
      </c>
      <c r="B114" s="239">
        <v>60100</v>
      </c>
      <c r="C114" s="240" t="s">
        <v>255</v>
      </c>
      <c r="D114" s="223" t="s">
        <v>256</v>
      </c>
      <c r="E114" s="237" t="s">
        <v>182</v>
      </c>
      <c r="F114" s="210" t="s">
        <v>524</v>
      </c>
      <c r="G114" s="228"/>
      <c r="H114" s="278" t="s">
        <v>182</v>
      </c>
      <c r="I114" s="236" t="s">
        <v>365</v>
      </c>
      <c r="J114" s="225">
        <v>5292.84</v>
      </c>
      <c r="K114" s="224">
        <v>93.18</v>
      </c>
      <c r="L114" s="224">
        <v>5846.71</v>
      </c>
      <c r="N114" s="224">
        <v>4130.59</v>
      </c>
      <c r="O114" s="224">
        <v>1162.25</v>
      </c>
      <c r="P114" s="224">
        <v>0</v>
      </c>
      <c r="Q114" s="224">
        <v>0</v>
      </c>
      <c r="S114" s="224">
        <v>809.7</v>
      </c>
    </row>
    <row r="115" spans="1:19" ht="15">
      <c r="A115" s="238" t="s">
        <v>540</v>
      </c>
      <c r="B115" s="239">
        <v>60100</v>
      </c>
      <c r="C115" s="240" t="s">
        <v>257</v>
      </c>
      <c r="D115" s="223" t="s">
        <v>258</v>
      </c>
      <c r="E115" s="237" t="s">
        <v>182</v>
      </c>
      <c r="F115" s="210" t="s">
        <v>524</v>
      </c>
      <c r="G115" s="228"/>
      <c r="H115" s="278" t="s">
        <v>182</v>
      </c>
      <c r="I115" s="236" t="s">
        <v>365</v>
      </c>
      <c r="J115" s="225">
        <v>8584.9500000000007</v>
      </c>
      <c r="K115" s="224">
        <v>9580.18</v>
      </c>
      <c r="L115" s="224">
        <v>22397.65</v>
      </c>
      <c r="N115" s="224">
        <v>4285.66</v>
      </c>
      <c r="O115" s="224">
        <v>4299.29</v>
      </c>
      <c r="P115" s="224">
        <v>0</v>
      </c>
      <c r="Q115" s="224">
        <v>0</v>
      </c>
      <c r="S115" s="224">
        <v>20471.82</v>
      </c>
    </row>
    <row r="116" spans="1:19" ht="15">
      <c r="A116" s="238" t="s">
        <v>541</v>
      </c>
      <c r="B116" s="239">
        <v>61000</v>
      </c>
      <c r="C116" s="240" t="s">
        <v>259</v>
      </c>
      <c r="D116" s="223" t="s">
        <v>260</v>
      </c>
      <c r="E116" s="237" t="s">
        <v>182</v>
      </c>
      <c r="F116" s="210" t="s">
        <v>524</v>
      </c>
      <c r="G116" s="228"/>
      <c r="H116" s="278" t="s">
        <v>182</v>
      </c>
      <c r="I116" s="236" t="s">
        <v>365</v>
      </c>
      <c r="J116" s="225">
        <v>418036.92</v>
      </c>
      <c r="K116" s="224">
        <v>452393.29</v>
      </c>
      <c r="L116" s="224">
        <v>454583.53</v>
      </c>
      <c r="N116" s="224">
        <v>210567.53</v>
      </c>
      <c r="O116" s="224">
        <v>207469.39</v>
      </c>
      <c r="P116" s="224">
        <v>77869.53</v>
      </c>
      <c r="Q116" s="224">
        <v>0</v>
      </c>
      <c r="S116" s="224">
        <v>870246.92</v>
      </c>
    </row>
    <row r="117" spans="1:19" ht="15">
      <c r="A117" s="238" t="s">
        <v>542</v>
      </c>
      <c r="B117" s="239">
        <v>61000</v>
      </c>
      <c r="C117" s="240" t="s">
        <v>261</v>
      </c>
      <c r="D117" s="223" t="s">
        <v>262</v>
      </c>
      <c r="E117" s="237" t="s">
        <v>182</v>
      </c>
      <c r="F117" s="210" t="s">
        <v>524</v>
      </c>
      <c r="G117" s="228"/>
      <c r="H117" s="278" t="s">
        <v>182</v>
      </c>
      <c r="I117" s="236" t="s">
        <v>365</v>
      </c>
      <c r="J117" s="225">
        <v>17212.28</v>
      </c>
      <c r="K117" s="224">
        <v>26769.33</v>
      </c>
      <c r="L117" s="224">
        <v>8412.06</v>
      </c>
      <c r="N117" s="224">
        <v>8126</v>
      </c>
      <c r="O117" s="224">
        <v>9086.2800000000007</v>
      </c>
      <c r="P117" s="224">
        <v>2995</v>
      </c>
      <c r="Q117" s="224">
        <v>0</v>
      </c>
      <c r="S117" s="224">
        <v>42033.68</v>
      </c>
    </row>
    <row r="118" spans="1:19" ht="15">
      <c r="A118" s="238" t="s">
        <v>543</v>
      </c>
      <c r="B118" s="239">
        <v>61000</v>
      </c>
      <c r="C118" s="240" t="s">
        <v>263</v>
      </c>
      <c r="D118" s="223" t="s">
        <v>264</v>
      </c>
      <c r="E118" s="237" t="s">
        <v>182</v>
      </c>
      <c r="F118" s="210" t="s">
        <v>524</v>
      </c>
      <c r="G118" s="228"/>
      <c r="H118" s="278" t="s">
        <v>182</v>
      </c>
      <c r="I118" s="236" t="s">
        <v>365</v>
      </c>
      <c r="J118" s="225">
        <v>6383.48</v>
      </c>
      <c r="K118" s="224">
        <v>6333.86</v>
      </c>
      <c r="L118" s="224">
        <v>4905.46</v>
      </c>
      <c r="N118" s="224">
        <v>3150.29</v>
      </c>
      <c r="O118" s="224">
        <v>3233.19</v>
      </c>
      <c r="P118" s="224">
        <v>1077.73</v>
      </c>
      <c r="Q118" s="224">
        <v>0</v>
      </c>
      <c r="S118" s="224">
        <v>12551.54</v>
      </c>
    </row>
    <row r="119" spans="1:19" ht="15">
      <c r="A119" s="238" t="s">
        <v>544</v>
      </c>
      <c r="B119" s="239">
        <v>61000</v>
      </c>
      <c r="C119" s="240" t="s">
        <v>265</v>
      </c>
      <c r="D119" s="223" t="s">
        <v>266</v>
      </c>
      <c r="E119" s="237" t="s">
        <v>182</v>
      </c>
      <c r="F119" s="210" t="s">
        <v>524</v>
      </c>
      <c r="G119" s="228"/>
      <c r="H119" s="278" t="s">
        <v>182</v>
      </c>
      <c r="I119" s="236" t="s">
        <v>365</v>
      </c>
      <c r="J119" s="225">
        <v>12535.65</v>
      </c>
      <c r="K119" s="224">
        <v>10046.08</v>
      </c>
      <c r="L119" s="224">
        <v>9545.7900000000009</v>
      </c>
      <c r="N119" s="224">
        <v>6604.04</v>
      </c>
      <c r="O119" s="224">
        <v>5931.61</v>
      </c>
      <c r="P119" s="224">
        <v>1718.87</v>
      </c>
      <c r="Q119" s="224">
        <v>0</v>
      </c>
      <c r="S119" s="224">
        <v>24332.959999999999</v>
      </c>
    </row>
    <row r="120" spans="1:19" ht="15">
      <c r="A120" s="238" t="s">
        <v>545</v>
      </c>
      <c r="B120" s="239">
        <v>61000</v>
      </c>
      <c r="C120" s="240" t="s">
        <v>267</v>
      </c>
      <c r="D120" s="223" t="s">
        <v>268</v>
      </c>
      <c r="E120" s="237" t="s">
        <v>182</v>
      </c>
      <c r="F120" s="210" t="s">
        <v>524</v>
      </c>
      <c r="G120" s="228"/>
      <c r="H120" s="278" t="s">
        <v>182</v>
      </c>
      <c r="I120" s="236" t="s">
        <v>365</v>
      </c>
      <c r="J120" s="225">
        <v>3180.88</v>
      </c>
      <c r="K120" s="224">
        <v>6820.99</v>
      </c>
      <c r="L120" s="224">
        <v>4278.55</v>
      </c>
      <c r="N120" s="224">
        <v>1293.2</v>
      </c>
      <c r="O120" s="224">
        <v>1887.68</v>
      </c>
      <c r="P120" s="224">
        <v>243.55</v>
      </c>
      <c r="Q120" s="224">
        <v>0</v>
      </c>
      <c r="S120" s="224">
        <v>9440.39</v>
      </c>
    </row>
    <row r="121" spans="1:19" ht="15">
      <c r="A121" s="238" t="s">
        <v>546</v>
      </c>
      <c r="B121" s="239">
        <v>62000</v>
      </c>
      <c r="C121" s="240"/>
      <c r="D121" s="223" t="s">
        <v>269</v>
      </c>
      <c r="E121" s="237" t="s">
        <v>182</v>
      </c>
      <c r="F121" s="210" t="s">
        <v>524</v>
      </c>
      <c r="G121" s="228"/>
      <c r="H121" s="278" t="s">
        <v>182</v>
      </c>
      <c r="I121" s="236" t="s">
        <v>365</v>
      </c>
      <c r="J121" s="225">
        <v>521227.19</v>
      </c>
      <c r="K121" s="224">
        <v>403335.96</v>
      </c>
      <c r="L121" s="224">
        <v>227983.97</v>
      </c>
      <c r="N121" s="224">
        <v>299310.56</v>
      </c>
      <c r="O121" s="224">
        <v>221916.63</v>
      </c>
      <c r="P121" s="224">
        <v>0</v>
      </c>
      <c r="Q121" s="224">
        <v>0</v>
      </c>
      <c r="S121" s="224">
        <v>981303.83</v>
      </c>
    </row>
    <row r="122" spans="1:19" ht="15">
      <c r="A122" s="238" t="s">
        <v>547</v>
      </c>
      <c r="B122" s="239">
        <v>62010</v>
      </c>
      <c r="C122" s="240"/>
      <c r="D122" s="223" t="s">
        <v>270</v>
      </c>
      <c r="E122" s="237" t="s">
        <v>182</v>
      </c>
      <c r="F122" s="210" t="s">
        <v>524</v>
      </c>
      <c r="G122" s="228"/>
      <c r="H122" s="278" t="s">
        <v>182</v>
      </c>
      <c r="I122" s="236" t="s">
        <v>365</v>
      </c>
      <c r="J122" s="225">
        <v>141514.56</v>
      </c>
      <c r="K122" s="224">
        <v>147191.12</v>
      </c>
      <c r="L122" s="224">
        <v>149093.76999999999</v>
      </c>
      <c r="N122" s="224">
        <v>71497.31</v>
      </c>
      <c r="O122" s="224">
        <v>70017.25</v>
      </c>
      <c r="P122" s="224">
        <v>0</v>
      </c>
      <c r="Q122" s="224">
        <v>0</v>
      </c>
      <c r="S122" s="224">
        <v>291440.02</v>
      </c>
    </row>
    <row r="123" spans="1:19" ht="15">
      <c r="A123" s="238" t="s">
        <v>548</v>
      </c>
      <c r="B123" s="239">
        <v>62020</v>
      </c>
      <c r="C123" s="240"/>
      <c r="D123" s="223" t="s">
        <v>271</v>
      </c>
      <c r="E123" s="237" t="s">
        <v>182</v>
      </c>
      <c r="F123" s="210" t="s">
        <v>524</v>
      </c>
      <c r="G123" s="228"/>
      <c r="H123" s="278" t="s">
        <v>182</v>
      </c>
      <c r="I123" s="236" t="s">
        <v>365</v>
      </c>
      <c r="J123" s="225">
        <v>51699.03</v>
      </c>
      <c r="K123" s="224">
        <v>86181.52</v>
      </c>
      <c r="L123" s="224">
        <v>85721.15</v>
      </c>
      <c r="N123" s="224">
        <v>25834.080000000002</v>
      </c>
      <c r="O123" s="224">
        <v>25864.95</v>
      </c>
      <c r="P123" s="224">
        <v>0</v>
      </c>
      <c r="Q123" s="224">
        <v>0</v>
      </c>
      <c r="S123" s="224">
        <v>27091.13</v>
      </c>
    </row>
    <row r="124" spans="1:19" ht="15">
      <c r="A124" s="238" t="s">
        <v>549</v>
      </c>
      <c r="B124" s="239">
        <v>62030</v>
      </c>
      <c r="C124" s="240"/>
      <c r="D124" s="223" t="s">
        <v>272</v>
      </c>
      <c r="E124" s="237" t="s">
        <v>182</v>
      </c>
      <c r="F124" s="210" t="s">
        <v>524</v>
      </c>
      <c r="G124" s="228"/>
      <c r="H124" s="278" t="s">
        <v>182</v>
      </c>
      <c r="I124" s="236" t="s">
        <v>365</v>
      </c>
      <c r="J124" s="225">
        <v>4431.3599999999997</v>
      </c>
      <c r="K124" s="224">
        <v>2573.2800000000002</v>
      </c>
      <c r="L124" s="224">
        <v>2573.2800000000002</v>
      </c>
      <c r="N124" s="224">
        <v>2215.6799999999998</v>
      </c>
      <c r="O124" s="224">
        <v>2215.6799999999998</v>
      </c>
      <c r="P124" s="224">
        <v>0</v>
      </c>
      <c r="Q124" s="224">
        <v>0</v>
      </c>
      <c r="S124" s="224">
        <v>6075.59</v>
      </c>
    </row>
    <row r="125" spans="1:19" ht="15">
      <c r="A125" s="238" t="s">
        <v>550</v>
      </c>
      <c r="B125" s="239">
        <v>63000</v>
      </c>
      <c r="C125" s="240" t="s">
        <v>273</v>
      </c>
      <c r="D125" s="223" t="s">
        <v>274</v>
      </c>
      <c r="E125" s="237" t="s">
        <v>182</v>
      </c>
      <c r="F125" s="210" t="s">
        <v>524</v>
      </c>
      <c r="G125" s="228"/>
      <c r="H125" s="278" t="s">
        <v>182</v>
      </c>
      <c r="I125" s="236" t="s">
        <v>365</v>
      </c>
      <c r="J125" s="225">
        <v>4096.75</v>
      </c>
      <c r="K125" s="224">
        <v>5275.98</v>
      </c>
      <c r="L125" s="224">
        <v>6315.47</v>
      </c>
      <c r="N125" s="224">
        <v>4096.75</v>
      </c>
      <c r="O125" s="224">
        <v>0</v>
      </c>
      <c r="P125" s="224">
        <v>0</v>
      </c>
      <c r="Q125" s="224">
        <v>0</v>
      </c>
      <c r="S125" s="224">
        <v>20034.23</v>
      </c>
    </row>
    <row r="126" spans="1:19" ht="15">
      <c r="A126" s="238" t="s">
        <v>551</v>
      </c>
      <c r="B126" s="239">
        <v>63000</v>
      </c>
      <c r="C126" s="240" t="s">
        <v>275</v>
      </c>
      <c r="D126" s="223" t="s">
        <v>276</v>
      </c>
      <c r="E126" s="237" t="s">
        <v>182</v>
      </c>
      <c r="F126" s="210" t="s">
        <v>524</v>
      </c>
      <c r="G126" s="228"/>
      <c r="H126" s="278" t="s">
        <v>182</v>
      </c>
      <c r="I126" s="236" t="s">
        <v>365</v>
      </c>
      <c r="J126" s="225">
        <v>60394.11</v>
      </c>
      <c r="K126" s="224">
        <v>53489.79</v>
      </c>
      <c r="L126" s="224">
        <v>46973.29</v>
      </c>
      <c r="N126" s="224">
        <v>27706.52</v>
      </c>
      <c r="O126" s="224">
        <v>32687.59</v>
      </c>
      <c r="P126" s="224">
        <v>3741.71</v>
      </c>
      <c r="Q126" s="224">
        <v>0</v>
      </c>
      <c r="S126" s="224">
        <v>120751.3</v>
      </c>
    </row>
    <row r="127" spans="1:19" ht="15">
      <c r="A127" s="238" t="s">
        <v>552</v>
      </c>
      <c r="B127" s="239">
        <v>63000</v>
      </c>
      <c r="C127" s="240" t="s">
        <v>277</v>
      </c>
      <c r="D127" s="223" t="s">
        <v>278</v>
      </c>
      <c r="E127" s="237" t="s">
        <v>182</v>
      </c>
      <c r="F127" s="210" t="s">
        <v>524</v>
      </c>
      <c r="G127" s="228"/>
      <c r="H127" s="278" t="s">
        <v>182</v>
      </c>
      <c r="I127" s="236" t="s">
        <v>365</v>
      </c>
      <c r="J127" s="225">
        <v>53140.54</v>
      </c>
      <c r="K127" s="224">
        <v>126488.26</v>
      </c>
      <c r="L127" s="224">
        <v>73640.36</v>
      </c>
      <c r="N127" s="224">
        <v>39484.379999999997</v>
      </c>
      <c r="O127" s="224">
        <v>13656.16</v>
      </c>
      <c r="P127" s="224">
        <v>0</v>
      </c>
      <c r="Q127" s="224">
        <v>0</v>
      </c>
      <c r="S127" s="224">
        <v>296808.37</v>
      </c>
    </row>
    <row r="128" spans="1:19" ht="15">
      <c r="A128" s="238" t="s">
        <v>553</v>
      </c>
      <c r="B128" s="239">
        <v>64000</v>
      </c>
      <c r="C128" s="240" t="s">
        <v>279</v>
      </c>
      <c r="D128" s="223" t="s">
        <v>280</v>
      </c>
      <c r="E128" s="237" t="s">
        <v>182</v>
      </c>
      <c r="F128" s="210" t="s">
        <v>524</v>
      </c>
      <c r="G128" s="228"/>
      <c r="H128" s="278" t="s">
        <v>182</v>
      </c>
      <c r="I128" s="236" t="s">
        <v>365</v>
      </c>
      <c r="J128" s="225">
        <v>552.63</v>
      </c>
      <c r="K128" s="224">
        <v>24103.29</v>
      </c>
      <c r="L128" s="224">
        <v>11633.13</v>
      </c>
      <c r="N128" s="224">
        <v>129.65</v>
      </c>
      <c r="O128" s="224">
        <v>422.98</v>
      </c>
      <c r="P128" s="224">
        <v>0</v>
      </c>
      <c r="Q128" s="224">
        <v>0</v>
      </c>
      <c r="S128" s="224">
        <v>29066.82</v>
      </c>
    </row>
    <row r="129" spans="1:19" ht="15">
      <c r="A129" s="238" t="s">
        <v>554</v>
      </c>
      <c r="B129" s="239">
        <v>64000</v>
      </c>
      <c r="C129" s="240" t="s">
        <v>281</v>
      </c>
      <c r="D129" s="223" t="s">
        <v>282</v>
      </c>
      <c r="E129" s="237" t="s">
        <v>182</v>
      </c>
      <c r="F129" s="210" t="s">
        <v>524</v>
      </c>
      <c r="G129" s="228"/>
      <c r="H129" s="278" t="s">
        <v>182</v>
      </c>
      <c r="I129" s="236" t="s">
        <v>365</v>
      </c>
      <c r="J129" s="225">
        <v>41378.03</v>
      </c>
      <c r="K129" s="224">
        <v>34535.24</v>
      </c>
      <c r="L129" s="224">
        <v>42009.86</v>
      </c>
      <c r="N129" s="224">
        <v>19773.509999999998</v>
      </c>
      <c r="O129" s="224">
        <v>21604.52</v>
      </c>
      <c r="P129" s="224">
        <v>0</v>
      </c>
      <c r="Q129" s="224">
        <v>0</v>
      </c>
      <c r="S129" s="224">
        <v>62455.81</v>
      </c>
    </row>
    <row r="130" spans="1:19" ht="15">
      <c r="A130" s="238" t="s">
        <v>555</v>
      </c>
      <c r="B130" s="239">
        <v>65000</v>
      </c>
      <c r="C130" s="240" t="s">
        <v>283</v>
      </c>
      <c r="D130" s="223" t="s">
        <v>284</v>
      </c>
      <c r="E130" s="237" t="s">
        <v>182</v>
      </c>
      <c r="F130" s="210" t="s">
        <v>524</v>
      </c>
      <c r="G130" s="228"/>
      <c r="H130" s="278" t="s">
        <v>182</v>
      </c>
      <c r="I130" s="236" t="s">
        <v>365</v>
      </c>
      <c r="J130" s="225">
        <v>26281.919999999998</v>
      </c>
      <c r="K130" s="224">
        <v>49784.53</v>
      </c>
      <c r="L130" s="224">
        <v>120225.46</v>
      </c>
      <c r="N130" s="224">
        <v>16012.98</v>
      </c>
      <c r="O130" s="224">
        <v>10268.94</v>
      </c>
      <c r="P130" s="224">
        <v>0</v>
      </c>
      <c r="Q130" s="224">
        <v>0</v>
      </c>
      <c r="S130" s="224">
        <v>81007.14</v>
      </c>
    </row>
    <row r="131" spans="1:19" ht="15">
      <c r="A131" s="238" t="s">
        <v>556</v>
      </c>
      <c r="B131" s="239">
        <v>65000</v>
      </c>
      <c r="C131" s="240" t="s">
        <v>285</v>
      </c>
      <c r="D131" s="223" t="s">
        <v>286</v>
      </c>
      <c r="E131" s="237" t="s">
        <v>182</v>
      </c>
      <c r="F131" s="210" t="s">
        <v>524</v>
      </c>
      <c r="G131" s="228"/>
      <c r="H131" s="278" t="s">
        <v>182</v>
      </c>
      <c r="I131" s="236" t="s">
        <v>365</v>
      </c>
      <c r="J131" s="225">
        <v>15340</v>
      </c>
      <c r="K131" s="224">
        <v>13459.2</v>
      </c>
      <c r="L131" s="224">
        <v>12740.07</v>
      </c>
      <c r="N131" s="224">
        <v>6730</v>
      </c>
      <c r="O131" s="224">
        <v>8610</v>
      </c>
      <c r="P131" s="224">
        <v>1272.24</v>
      </c>
      <c r="Q131" s="224">
        <v>0</v>
      </c>
      <c r="S131" s="224">
        <v>40309.86</v>
      </c>
    </row>
    <row r="132" spans="1:19" ht="15">
      <c r="A132" s="238" t="s">
        <v>557</v>
      </c>
      <c r="B132" s="239">
        <v>65000</v>
      </c>
      <c r="C132" s="240" t="s">
        <v>287</v>
      </c>
      <c r="D132" s="223" t="s">
        <v>288</v>
      </c>
      <c r="E132" s="237" t="s">
        <v>182</v>
      </c>
      <c r="F132" s="210" t="s">
        <v>524</v>
      </c>
      <c r="G132" s="228"/>
      <c r="H132" s="278" t="s">
        <v>182</v>
      </c>
      <c r="I132" s="236" t="s">
        <v>365</v>
      </c>
      <c r="J132" s="225">
        <v>4536.7</v>
      </c>
      <c r="K132" s="224">
        <v>3941.63</v>
      </c>
      <c r="L132" s="224">
        <v>3688.31</v>
      </c>
      <c r="N132" s="224">
        <v>2639.91</v>
      </c>
      <c r="O132" s="224">
        <v>1896.79</v>
      </c>
      <c r="P132" s="224">
        <v>0</v>
      </c>
      <c r="Q132" s="224">
        <v>0</v>
      </c>
      <c r="S132" s="224">
        <v>7553.76</v>
      </c>
    </row>
    <row r="133" spans="1:19" ht="15">
      <c r="A133" s="238" t="s">
        <v>610</v>
      </c>
      <c r="B133" s="239">
        <v>65000</v>
      </c>
      <c r="C133" s="240" t="s">
        <v>611</v>
      </c>
      <c r="D133" s="223" t="s">
        <v>612</v>
      </c>
      <c r="E133" s="237" t="s">
        <v>182</v>
      </c>
      <c r="F133" s="210" t="s">
        <v>524</v>
      </c>
      <c r="G133" s="228"/>
      <c r="H133" s="278" t="s">
        <v>182</v>
      </c>
      <c r="I133" s="236" t="s">
        <v>365</v>
      </c>
      <c r="J133" s="225">
        <v>121710.01</v>
      </c>
      <c r="K133" s="224">
        <v>0</v>
      </c>
      <c r="L133" s="224">
        <v>0</v>
      </c>
      <c r="N133" s="224">
        <v>18118.61</v>
      </c>
      <c r="O133" s="224">
        <v>103591.4</v>
      </c>
      <c r="P133" s="224">
        <v>0</v>
      </c>
      <c r="Q133" s="224">
        <v>0</v>
      </c>
      <c r="S133" s="224">
        <v>53104.44</v>
      </c>
    </row>
    <row r="134" spans="1:19" ht="15">
      <c r="A134" s="238" t="s">
        <v>558</v>
      </c>
      <c r="B134" s="239">
        <v>65000</v>
      </c>
      <c r="C134" s="240" t="s">
        <v>639</v>
      </c>
      <c r="D134" s="223" t="s">
        <v>640</v>
      </c>
      <c r="E134" s="237" t="s">
        <v>182</v>
      </c>
      <c r="F134" s="210" t="s">
        <v>524</v>
      </c>
      <c r="G134" s="228"/>
      <c r="H134" s="278" t="s">
        <v>182</v>
      </c>
      <c r="I134" s="236" t="s">
        <v>365</v>
      </c>
      <c r="J134" s="225">
        <v>30789.5</v>
      </c>
      <c r="K134" s="224">
        <v>0</v>
      </c>
      <c r="L134" s="224">
        <v>0</v>
      </c>
      <c r="N134" s="224">
        <v>18530</v>
      </c>
      <c r="O134" s="224">
        <v>12259.5</v>
      </c>
      <c r="P134" s="224">
        <v>0</v>
      </c>
      <c r="Q134" s="224">
        <v>0</v>
      </c>
      <c r="S134" s="224">
        <v>0</v>
      </c>
    </row>
    <row r="135" spans="1:19" ht="15">
      <c r="A135" s="238" t="s">
        <v>559</v>
      </c>
      <c r="B135" s="239">
        <v>66000</v>
      </c>
      <c r="C135" s="240" t="s">
        <v>289</v>
      </c>
      <c r="D135" s="223" t="s">
        <v>290</v>
      </c>
      <c r="E135" s="237" t="s">
        <v>182</v>
      </c>
      <c r="F135" s="210" t="s">
        <v>524</v>
      </c>
      <c r="G135" s="228"/>
      <c r="H135" s="278" t="s">
        <v>182</v>
      </c>
      <c r="I135" s="236" t="s">
        <v>365</v>
      </c>
      <c r="J135" s="225">
        <v>6230.75</v>
      </c>
      <c r="K135" s="224">
        <v>11596.99</v>
      </c>
      <c r="L135" s="224">
        <v>18287.98</v>
      </c>
      <c r="N135" s="224">
        <v>3280.8</v>
      </c>
      <c r="O135" s="224">
        <v>2949.95</v>
      </c>
      <c r="P135" s="224">
        <v>0</v>
      </c>
      <c r="Q135" s="224">
        <v>0</v>
      </c>
      <c r="S135" s="224">
        <v>20224.48</v>
      </c>
    </row>
    <row r="136" spans="1:19" ht="15">
      <c r="A136" s="238" t="s">
        <v>560</v>
      </c>
      <c r="B136" s="239">
        <v>66000</v>
      </c>
      <c r="C136" s="240" t="s">
        <v>291</v>
      </c>
      <c r="D136" s="223" t="s">
        <v>292</v>
      </c>
      <c r="E136" s="237" t="s">
        <v>182</v>
      </c>
      <c r="F136" s="210" t="s">
        <v>524</v>
      </c>
      <c r="G136" s="228"/>
      <c r="H136" s="278" t="s">
        <v>182</v>
      </c>
      <c r="I136" s="236" t="s">
        <v>365</v>
      </c>
      <c r="J136" s="225">
        <v>34264.410000000003</v>
      </c>
      <c r="K136" s="224">
        <v>36291.68</v>
      </c>
      <c r="L136" s="224">
        <v>21614.12</v>
      </c>
      <c r="N136" s="224">
        <v>18112.98</v>
      </c>
      <c r="O136" s="224">
        <v>16151.43</v>
      </c>
      <c r="P136" s="224">
        <v>-8595</v>
      </c>
      <c r="Q136" s="224">
        <v>0</v>
      </c>
      <c r="S136" s="224">
        <v>64400.89</v>
      </c>
    </row>
    <row r="137" spans="1:19" ht="15">
      <c r="A137" s="238" t="s">
        <v>561</v>
      </c>
      <c r="B137" s="239">
        <v>66000</v>
      </c>
      <c r="C137" s="240" t="s">
        <v>293</v>
      </c>
      <c r="D137" s="223" t="s">
        <v>294</v>
      </c>
      <c r="E137" s="237" t="s">
        <v>182</v>
      </c>
      <c r="F137" s="210" t="s">
        <v>524</v>
      </c>
      <c r="G137" s="228"/>
      <c r="H137" s="278" t="s">
        <v>182</v>
      </c>
      <c r="I137" s="236" t="s">
        <v>365</v>
      </c>
      <c r="J137" s="225">
        <v>40484.949999999997</v>
      </c>
      <c r="K137" s="224">
        <v>43395.81</v>
      </c>
      <c r="L137" s="224">
        <v>32413.51</v>
      </c>
      <c r="N137" s="224">
        <v>20784.919999999998</v>
      </c>
      <c r="O137" s="224">
        <v>19700.03</v>
      </c>
      <c r="P137" s="224">
        <v>-8695</v>
      </c>
      <c r="Q137" s="224">
        <v>0</v>
      </c>
      <c r="S137" s="224">
        <v>69470.36</v>
      </c>
    </row>
    <row r="138" spans="1:19" ht="15">
      <c r="A138" s="238" t="s">
        <v>562</v>
      </c>
      <c r="B138" s="239">
        <v>66000</v>
      </c>
      <c r="C138" s="240" t="s">
        <v>295</v>
      </c>
      <c r="D138" s="223" t="s">
        <v>296</v>
      </c>
      <c r="E138" s="237" t="s">
        <v>182</v>
      </c>
      <c r="F138" s="210" t="s">
        <v>524</v>
      </c>
      <c r="G138" s="228"/>
      <c r="H138" s="278" t="s">
        <v>182</v>
      </c>
      <c r="I138" s="236" t="s">
        <v>365</v>
      </c>
      <c r="J138" s="225">
        <v>190.07</v>
      </c>
      <c r="K138" s="224">
        <v>66.95</v>
      </c>
      <c r="L138" s="224">
        <v>1951.42</v>
      </c>
      <c r="N138" s="224">
        <v>57.96</v>
      </c>
      <c r="O138" s="224">
        <v>132.11000000000001</v>
      </c>
      <c r="P138" s="224">
        <v>0</v>
      </c>
      <c r="Q138" s="224">
        <v>0</v>
      </c>
      <c r="S138" s="224">
        <v>90.33</v>
      </c>
    </row>
    <row r="139" spans="1:19" ht="15">
      <c r="A139" s="238" t="s">
        <v>563</v>
      </c>
      <c r="B139" s="239">
        <v>67000</v>
      </c>
      <c r="C139" s="240" t="s">
        <v>297</v>
      </c>
      <c r="D139" s="223" t="s">
        <v>298</v>
      </c>
      <c r="E139" s="237" t="s">
        <v>182</v>
      </c>
      <c r="F139" s="210" t="s">
        <v>524</v>
      </c>
      <c r="G139" s="228"/>
      <c r="H139" s="278" t="s">
        <v>182</v>
      </c>
      <c r="I139" s="236" t="s">
        <v>365</v>
      </c>
      <c r="J139" s="225">
        <v>105717.86</v>
      </c>
      <c r="K139" s="224">
        <v>100277.95</v>
      </c>
      <c r="L139" s="224">
        <v>109171.65</v>
      </c>
      <c r="N139" s="224">
        <v>64446.879999999997</v>
      </c>
      <c r="O139" s="224">
        <v>41270.980000000003</v>
      </c>
      <c r="P139" s="224">
        <v>11587.55</v>
      </c>
      <c r="Q139" s="224">
        <v>0</v>
      </c>
      <c r="S139" s="224">
        <v>182531.35</v>
      </c>
    </row>
    <row r="140" spans="1:19" ht="15">
      <c r="A140" s="238" t="s">
        <v>564</v>
      </c>
      <c r="B140" s="239">
        <v>67000</v>
      </c>
      <c r="C140" s="240" t="s">
        <v>299</v>
      </c>
      <c r="D140" s="223" t="s">
        <v>300</v>
      </c>
      <c r="E140" s="237" t="s">
        <v>182</v>
      </c>
      <c r="F140" s="210" t="s">
        <v>524</v>
      </c>
      <c r="G140" s="228"/>
      <c r="H140" s="278" t="s">
        <v>182</v>
      </c>
      <c r="I140" s="236" t="s">
        <v>365</v>
      </c>
      <c r="J140" s="225">
        <v>21273.73</v>
      </c>
      <c r="K140" s="224">
        <v>29239.23</v>
      </c>
      <c r="L140" s="224">
        <v>62220.97</v>
      </c>
      <c r="N140" s="224">
        <v>9576.98</v>
      </c>
      <c r="O140" s="224">
        <v>11696.75</v>
      </c>
      <c r="P140" s="224">
        <v>2765.53</v>
      </c>
      <c r="Q140" s="224">
        <v>0</v>
      </c>
      <c r="S140" s="224">
        <v>50263.93</v>
      </c>
    </row>
    <row r="141" spans="1:19" ht="15">
      <c r="A141" s="238" t="s">
        <v>613</v>
      </c>
      <c r="B141" s="239">
        <v>67000</v>
      </c>
      <c r="C141" s="240" t="s">
        <v>301</v>
      </c>
      <c r="D141" s="223" t="s">
        <v>302</v>
      </c>
      <c r="E141" s="237" t="s">
        <v>182</v>
      </c>
      <c r="F141" s="210" t="s">
        <v>524</v>
      </c>
      <c r="G141" s="228"/>
      <c r="H141" s="278" t="s">
        <v>182</v>
      </c>
      <c r="I141" s="236" t="s">
        <v>365</v>
      </c>
      <c r="J141" s="225">
        <v>14945.27</v>
      </c>
      <c r="K141" s="224">
        <v>22311.82</v>
      </c>
      <c r="L141" s="224">
        <v>17222.2</v>
      </c>
      <c r="N141" s="224">
        <v>7815.2</v>
      </c>
      <c r="O141" s="224">
        <v>7130.07</v>
      </c>
      <c r="P141" s="224">
        <v>2175</v>
      </c>
      <c r="Q141" s="224">
        <v>0</v>
      </c>
      <c r="S141" s="224">
        <v>42225.38</v>
      </c>
    </row>
    <row r="142" spans="1:19" ht="15">
      <c r="A142" s="238" t="s">
        <v>614</v>
      </c>
      <c r="B142" s="239">
        <v>67000</v>
      </c>
      <c r="C142" s="240" t="s">
        <v>599</v>
      </c>
      <c r="D142" s="223" t="s">
        <v>600</v>
      </c>
      <c r="E142" s="237" t="s">
        <v>182</v>
      </c>
      <c r="F142" s="210" t="s">
        <v>524</v>
      </c>
      <c r="G142" s="228"/>
      <c r="H142" s="278" t="s">
        <v>182</v>
      </c>
      <c r="I142" s="236" t="s">
        <v>365</v>
      </c>
      <c r="J142" s="225">
        <v>12000</v>
      </c>
      <c r="K142" s="224">
        <v>12000</v>
      </c>
      <c r="L142" s="224">
        <v>0</v>
      </c>
      <c r="N142" s="224">
        <v>6000</v>
      </c>
      <c r="O142" s="224">
        <v>6000</v>
      </c>
      <c r="P142" s="224">
        <v>2000</v>
      </c>
      <c r="Q142" s="224">
        <v>0</v>
      </c>
      <c r="S142" s="224">
        <v>24000</v>
      </c>
    </row>
    <row r="143" spans="1:19" ht="15">
      <c r="A143" s="238" t="s">
        <v>565</v>
      </c>
      <c r="B143" s="239">
        <v>67000</v>
      </c>
      <c r="C143" s="240" t="s">
        <v>615</v>
      </c>
      <c r="D143" s="223" t="s">
        <v>616</v>
      </c>
      <c r="E143" s="237" t="s">
        <v>182</v>
      </c>
      <c r="F143" s="210" t="s">
        <v>524</v>
      </c>
      <c r="G143" s="228"/>
      <c r="H143" s="278" t="s">
        <v>182</v>
      </c>
      <c r="I143" s="236" t="s">
        <v>365</v>
      </c>
      <c r="J143" s="225">
        <v>7477.05</v>
      </c>
      <c r="K143" s="224">
        <v>0</v>
      </c>
      <c r="L143" s="224">
        <v>0</v>
      </c>
      <c r="N143" s="224">
        <v>3662.85</v>
      </c>
      <c r="O143" s="224">
        <v>3814.2</v>
      </c>
      <c r="P143" s="224">
        <v>0</v>
      </c>
      <c r="Q143" s="224">
        <v>0</v>
      </c>
      <c r="S143" s="224">
        <v>2453.9499999999998</v>
      </c>
    </row>
    <row r="144" spans="1:19" ht="15">
      <c r="A144" s="238" t="s">
        <v>566</v>
      </c>
      <c r="B144" s="239">
        <v>68000</v>
      </c>
      <c r="C144" s="240" t="s">
        <v>303</v>
      </c>
      <c r="D144" s="223" t="s">
        <v>304</v>
      </c>
      <c r="E144" s="237" t="s">
        <v>182</v>
      </c>
      <c r="F144" s="210" t="s">
        <v>524</v>
      </c>
      <c r="G144" s="228"/>
      <c r="H144" s="278" t="s">
        <v>182</v>
      </c>
      <c r="I144" s="236" t="s">
        <v>365</v>
      </c>
      <c r="J144" s="225">
        <v>104796.39</v>
      </c>
      <c r="K144" s="224">
        <v>119588.87</v>
      </c>
      <c r="L144" s="224">
        <v>63000</v>
      </c>
      <c r="N144" s="224">
        <v>17478.060000000001</v>
      </c>
      <c r="O144" s="224">
        <v>87318.33</v>
      </c>
      <c r="P144" s="224">
        <v>0</v>
      </c>
      <c r="Q144" s="224">
        <v>0</v>
      </c>
      <c r="S144" s="224">
        <v>232991.96</v>
      </c>
    </row>
    <row r="145" spans="1:19" ht="15">
      <c r="A145" s="238" t="s">
        <v>567</v>
      </c>
      <c r="B145" s="239">
        <v>68000</v>
      </c>
      <c r="C145" s="240" t="s">
        <v>305</v>
      </c>
      <c r="D145" s="223" t="s">
        <v>306</v>
      </c>
      <c r="E145" s="237" t="s">
        <v>182</v>
      </c>
      <c r="F145" s="210" t="s">
        <v>524</v>
      </c>
      <c r="G145" s="228"/>
      <c r="H145" s="278" t="s">
        <v>182</v>
      </c>
      <c r="I145" s="236" t="s">
        <v>365</v>
      </c>
      <c r="J145" s="225">
        <v>25594.9</v>
      </c>
      <c r="K145" s="224">
        <v>24371.3</v>
      </c>
      <c r="L145" s="224">
        <v>2530.33</v>
      </c>
      <c r="N145" s="224">
        <v>8366.6</v>
      </c>
      <c r="O145" s="224">
        <v>17228.3</v>
      </c>
      <c r="P145" s="224">
        <v>528.72</v>
      </c>
      <c r="Q145" s="224">
        <v>0</v>
      </c>
      <c r="S145" s="224">
        <v>52797.09</v>
      </c>
    </row>
    <row r="146" spans="1:19" ht="15">
      <c r="A146" s="238" t="s">
        <v>568</v>
      </c>
      <c r="B146" s="239">
        <v>69000</v>
      </c>
      <c r="C146" s="240" t="s">
        <v>307</v>
      </c>
      <c r="D146" s="223" t="s">
        <v>308</v>
      </c>
      <c r="E146" s="237" t="s">
        <v>182</v>
      </c>
      <c r="F146" s="210" t="s">
        <v>524</v>
      </c>
      <c r="G146" s="228"/>
      <c r="H146" s="278" t="s">
        <v>182</v>
      </c>
      <c r="I146" s="236" t="s">
        <v>365</v>
      </c>
      <c r="J146" s="225">
        <v>57115.93</v>
      </c>
      <c r="K146" s="224">
        <v>59665.4</v>
      </c>
      <c r="L146" s="224">
        <v>61706.32</v>
      </c>
      <c r="N146" s="224">
        <v>27323.98</v>
      </c>
      <c r="O146" s="224">
        <v>29791.95</v>
      </c>
      <c r="P146" s="224">
        <v>2334.83</v>
      </c>
      <c r="Q146" s="224">
        <v>0</v>
      </c>
      <c r="S146" s="224">
        <v>118431.75</v>
      </c>
    </row>
    <row r="147" spans="1:19" ht="15">
      <c r="A147" s="238" t="s">
        <v>569</v>
      </c>
      <c r="B147" s="239">
        <v>69999</v>
      </c>
      <c r="C147" s="240" t="s">
        <v>309</v>
      </c>
      <c r="D147" s="223" t="s">
        <v>310</v>
      </c>
      <c r="E147" s="237" t="s">
        <v>182</v>
      </c>
      <c r="F147" s="210" t="s">
        <v>524</v>
      </c>
      <c r="G147" s="228"/>
      <c r="H147" s="278" t="s">
        <v>182</v>
      </c>
      <c r="I147" s="236" t="s">
        <v>365</v>
      </c>
      <c r="J147" s="225">
        <v>244135.53</v>
      </c>
      <c r="K147" s="224">
        <v>183741.03</v>
      </c>
      <c r="L147" s="224">
        <v>295708.33</v>
      </c>
      <c r="N147" s="224">
        <v>105388.55</v>
      </c>
      <c r="O147" s="224">
        <v>138746.98000000001</v>
      </c>
      <c r="P147" s="224">
        <v>25323.34</v>
      </c>
      <c r="Q147" s="224">
        <v>0</v>
      </c>
      <c r="S147" s="224">
        <v>349975.5</v>
      </c>
    </row>
    <row r="148" spans="1:19" ht="15">
      <c r="A148" s="238" t="s">
        <v>570</v>
      </c>
      <c r="B148" s="239">
        <v>69999</v>
      </c>
      <c r="C148" s="240" t="s">
        <v>311</v>
      </c>
      <c r="D148" s="223" t="s">
        <v>312</v>
      </c>
      <c r="E148" s="237" t="s">
        <v>182</v>
      </c>
      <c r="F148" s="210" t="s">
        <v>524</v>
      </c>
      <c r="G148" s="228"/>
      <c r="H148" s="278" t="s">
        <v>182</v>
      </c>
      <c r="I148" s="236" t="s">
        <v>365</v>
      </c>
      <c r="J148" s="225">
        <v>7462.87</v>
      </c>
      <c r="K148" s="224">
        <v>6502.43</v>
      </c>
      <c r="L148" s="224">
        <v>6980.01</v>
      </c>
      <c r="N148" s="224">
        <v>4236.08</v>
      </c>
      <c r="O148" s="224">
        <v>3226.79</v>
      </c>
      <c r="P148" s="224">
        <v>0</v>
      </c>
      <c r="Q148" s="224">
        <v>0</v>
      </c>
      <c r="S148" s="224">
        <v>14856.49</v>
      </c>
    </row>
    <row r="149" spans="1:19" ht="15">
      <c r="A149" s="238" t="s">
        <v>571</v>
      </c>
      <c r="B149" s="239">
        <v>69999</v>
      </c>
      <c r="C149" s="240" t="s">
        <v>313</v>
      </c>
      <c r="D149" s="223" t="s">
        <v>314</v>
      </c>
      <c r="E149" s="237" t="s">
        <v>182</v>
      </c>
      <c r="F149" s="210" t="s">
        <v>524</v>
      </c>
      <c r="G149" s="228"/>
      <c r="H149" s="278" t="s">
        <v>182</v>
      </c>
      <c r="I149" s="236" t="s">
        <v>365</v>
      </c>
      <c r="J149" s="225">
        <v>62876.19</v>
      </c>
      <c r="K149" s="224">
        <v>54317.9</v>
      </c>
      <c r="L149" s="224">
        <v>113946.01</v>
      </c>
      <c r="N149" s="224">
        <v>23452.400000000001</v>
      </c>
      <c r="O149" s="224">
        <v>39423.79</v>
      </c>
      <c r="P149" s="224">
        <v>0</v>
      </c>
      <c r="Q149" s="224">
        <v>0</v>
      </c>
      <c r="S149" s="224">
        <v>87563.05</v>
      </c>
    </row>
    <row r="150" spans="1:19" ht="15">
      <c r="A150" s="238" t="s">
        <v>572</v>
      </c>
      <c r="B150" s="239">
        <v>69999</v>
      </c>
      <c r="C150" s="240" t="s">
        <v>315</v>
      </c>
      <c r="D150" s="223" t="s">
        <v>316</v>
      </c>
      <c r="E150" s="237" t="s">
        <v>182</v>
      </c>
      <c r="F150" s="210" t="s">
        <v>524</v>
      </c>
      <c r="G150" s="228"/>
      <c r="H150" s="278" t="s">
        <v>182</v>
      </c>
      <c r="I150" s="236" t="s">
        <v>365</v>
      </c>
      <c r="J150" s="225">
        <v>0</v>
      </c>
      <c r="K150" s="224">
        <v>0</v>
      </c>
      <c r="L150" s="224">
        <v>0</v>
      </c>
      <c r="N150" s="224">
        <v>0</v>
      </c>
      <c r="O150" s="224">
        <v>0</v>
      </c>
      <c r="P150" s="224">
        <v>0</v>
      </c>
      <c r="Q150" s="224">
        <v>0</v>
      </c>
      <c r="S150" s="224">
        <v>0</v>
      </c>
    </row>
    <row r="151" spans="1:19" ht="15">
      <c r="A151" s="238" t="s">
        <v>573</v>
      </c>
      <c r="B151" s="239">
        <v>69999</v>
      </c>
      <c r="C151" s="240" t="s">
        <v>317</v>
      </c>
      <c r="D151" s="223" t="s">
        <v>318</v>
      </c>
      <c r="E151" s="237" t="s">
        <v>182</v>
      </c>
      <c r="F151" s="210" t="s">
        <v>524</v>
      </c>
      <c r="G151" s="228"/>
      <c r="H151" s="278" t="s">
        <v>182</v>
      </c>
      <c r="I151" s="236" t="s">
        <v>365</v>
      </c>
      <c r="J151" s="225">
        <v>11134.26</v>
      </c>
      <c r="K151" s="224">
        <v>18620.509999999998</v>
      </c>
      <c r="L151" s="224">
        <v>27567.03</v>
      </c>
      <c r="N151" s="224">
        <v>9239.26</v>
      </c>
      <c r="O151" s="224">
        <v>1895</v>
      </c>
      <c r="P151" s="224">
        <v>0</v>
      </c>
      <c r="Q151" s="224">
        <v>0</v>
      </c>
      <c r="S151" s="224">
        <v>70399.100000000006</v>
      </c>
    </row>
    <row r="152" spans="1:19" ht="15">
      <c r="A152" s="238" t="s">
        <v>574</v>
      </c>
      <c r="B152" s="239">
        <v>69999</v>
      </c>
      <c r="C152" s="240" t="s">
        <v>319</v>
      </c>
      <c r="D152" s="223" t="s">
        <v>320</v>
      </c>
      <c r="E152" s="237" t="s">
        <v>182</v>
      </c>
      <c r="F152" s="210" t="s">
        <v>524</v>
      </c>
      <c r="G152" s="228"/>
      <c r="H152" s="278" t="s">
        <v>182</v>
      </c>
      <c r="I152" s="236" t="s">
        <v>365</v>
      </c>
      <c r="J152" s="225">
        <v>276584.86</v>
      </c>
      <c r="K152" s="224">
        <v>272765.55</v>
      </c>
      <c r="L152" s="224">
        <v>342798.95</v>
      </c>
      <c r="N152" s="224">
        <v>132293.04999999999</v>
      </c>
      <c r="O152" s="224">
        <v>144291.81</v>
      </c>
      <c r="P152" s="224">
        <v>18800</v>
      </c>
      <c r="Q152" s="224">
        <v>0</v>
      </c>
      <c r="S152" s="224">
        <v>571028.92000000004</v>
      </c>
    </row>
    <row r="153" spans="1:19" ht="15">
      <c r="A153" s="238" t="s">
        <v>575</v>
      </c>
      <c r="B153" s="239">
        <v>69999</v>
      </c>
      <c r="C153" s="240" t="s">
        <v>321</v>
      </c>
      <c r="D153" s="223" t="s">
        <v>220</v>
      </c>
      <c r="E153" s="237" t="s">
        <v>182</v>
      </c>
      <c r="F153" s="210" t="s">
        <v>524</v>
      </c>
      <c r="G153" s="228"/>
      <c r="H153" s="278" t="s">
        <v>182</v>
      </c>
      <c r="I153" s="236" t="s">
        <v>365</v>
      </c>
      <c r="J153" s="225">
        <v>0</v>
      </c>
      <c r="K153" s="224">
        <v>0</v>
      </c>
      <c r="L153" s="224">
        <v>0</v>
      </c>
      <c r="N153" s="224">
        <v>0</v>
      </c>
      <c r="O153" s="224">
        <v>0</v>
      </c>
      <c r="P153" s="224">
        <v>0</v>
      </c>
      <c r="Q153" s="224">
        <v>0</v>
      </c>
      <c r="S153" s="224">
        <v>0</v>
      </c>
    </row>
    <row r="154" spans="1:19" ht="15">
      <c r="A154" s="238" t="s">
        <v>576</v>
      </c>
      <c r="B154" s="239">
        <v>69999</v>
      </c>
      <c r="C154" s="240" t="s">
        <v>322</v>
      </c>
      <c r="D154" s="223" t="s">
        <v>323</v>
      </c>
      <c r="E154" s="237" t="s">
        <v>182</v>
      </c>
      <c r="F154" s="210" t="s">
        <v>524</v>
      </c>
      <c r="G154" s="228"/>
      <c r="H154" s="278" t="s">
        <v>182</v>
      </c>
      <c r="I154" s="236" t="s">
        <v>365</v>
      </c>
      <c r="J154" s="225">
        <v>0</v>
      </c>
      <c r="K154" s="224">
        <v>0</v>
      </c>
      <c r="L154" s="224">
        <v>11.51</v>
      </c>
      <c r="N154" s="224">
        <v>0</v>
      </c>
      <c r="O154" s="224">
        <v>0</v>
      </c>
      <c r="P154" s="224">
        <v>0</v>
      </c>
      <c r="Q154" s="224">
        <v>0</v>
      </c>
      <c r="S154" s="224">
        <v>0</v>
      </c>
    </row>
    <row r="155" spans="1:19" ht="15">
      <c r="A155" s="238" t="s">
        <v>617</v>
      </c>
      <c r="B155" s="239">
        <v>69999</v>
      </c>
      <c r="C155" s="240" t="s">
        <v>324</v>
      </c>
      <c r="D155" s="223" t="s">
        <v>325</v>
      </c>
      <c r="E155" s="237" t="s">
        <v>182</v>
      </c>
      <c r="F155" s="210" t="s">
        <v>524</v>
      </c>
      <c r="G155" s="228"/>
      <c r="H155" s="278" t="s">
        <v>182</v>
      </c>
      <c r="I155" s="236" t="s">
        <v>365</v>
      </c>
      <c r="J155" s="225">
        <v>7273.12</v>
      </c>
      <c r="K155" s="224">
        <v>-21590.05</v>
      </c>
      <c r="L155" s="224">
        <v>33976.230000000003</v>
      </c>
      <c r="N155" s="224">
        <v>-9621.92</v>
      </c>
      <c r="O155" s="224">
        <v>16895.04</v>
      </c>
      <c r="P155" s="224">
        <v>0</v>
      </c>
      <c r="Q155" s="224">
        <v>0</v>
      </c>
      <c r="S155" s="224">
        <v>19097.009999999998</v>
      </c>
    </row>
    <row r="156" spans="1:19" ht="15">
      <c r="A156" s="238" t="s">
        <v>577</v>
      </c>
      <c r="B156" s="239">
        <v>69999</v>
      </c>
      <c r="C156" s="240" t="s">
        <v>618</v>
      </c>
      <c r="D156" s="223" t="s">
        <v>619</v>
      </c>
      <c r="E156" s="237" t="s">
        <v>182</v>
      </c>
      <c r="F156" s="210" t="s">
        <v>524</v>
      </c>
      <c r="G156" s="228"/>
      <c r="H156" s="278" t="s">
        <v>182</v>
      </c>
      <c r="I156" s="236" t="s">
        <v>365</v>
      </c>
      <c r="J156" s="225">
        <v>8204.24</v>
      </c>
      <c r="K156" s="224">
        <v>0</v>
      </c>
      <c r="L156" s="224">
        <v>0</v>
      </c>
      <c r="N156" s="224">
        <v>269.32</v>
      </c>
      <c r="O156" s="224">
        <v>7934.92</v>
      </c>
      <c r="P156" s="224">
        <v>0</v>
      </c>
      <c r="Q156" s="224">
        <v>0</v>
      </c>
      <c r="S156" s="224">
        <v>-56159.53</v>
      </c>
    </row>
    <row r="157" spans="1:19" ht="15">
      <c r="A157" s="238" t="s">
        <v>578</v>
      </c>
      <c r="B157" s="239">
        <v>69999</v>
      </c>
      <c r="C157" s="240" t="s">
        <v>326</v>
      </c>
      <c r="D157" s="223" t="s">
        <v>327</v>
      </c>
      <c r="E157" s="237" t="s">
        <v>182</v>
      </c>
      <c r="F157" s="210" t="s">
        <v>524</v>
      </c>
      <c r="G157" s="228"/>
      <c r="H157" s="278" t="s">
        <v>182</v>
      </c>
      <c r="I157" s="236" t="s">
        <v>365</v>
      </c>
      <c r="J157" s="225">
        <v>-2577000</v>
      </c>
      <c r="K157" s="224">
        <v>-2060000</v>
      </c>
      <c r="L157" s="224">
        <v>-2775000</v>
      </c>
      <c r="N157" s="224">
        <v>-1309000</v>
      </c>
      <c r="O157" s="224">
        <v>-1268000</v>
      </c>
      <c r="P157" s="224">
        <v>2614000</v>
      </c>
      <c r="Q157" s="224">
        <v>0</v>
      </c>
      <c r="S157" s="224">
        <v>-4249000</v>
      </c>
    </row>
    <row r="158" spans="1:19" ht="15">
      <c r="A158" s="238" t="s">
        <v>579</v>
      </c>
      <c r="B158" s="239">
        <v>70000</v>
      </c>
      <c r="C158" s="240" t="s">
        <v>328</v>
      </c>
      <c r="D158" s="223" t="s">
        <v>329</v>
      </c>
      <c r="E158" s="237" t="s">
        <v>182</v>
      </c>
      <c r="F158" s="210" t="s">
        <v>369</v>
      </c>
      <c r="G158" s="228"/>
      <c r="H158" s="278" t="s">
        <v>182</v>
      </c>
      <c r="I158" s="236" t="s">
        <v>369</v>
      </c>
      <c r="J158" s="225">
        <v>14658.45</v>
      </c>
      <c r="K158" s="224">
        <v>2747.59</v>
      </c>
      <c r="L158" s="224">
        <v>1379.76</v>
      </c>
      <c r="N158" s="224">
        <v>7305.54</v>
      </c>
      <c r="O158" s="224">
        <v>7352.91</v>
      </c>
      <c r="P158" s="224">
        <v>0</v>
      </c>
      <c r="Q158" s="224">
        <v>0</v>
      </c>
      <c r="S158" s="224">
        <v>11632.84</v>
      </c>
    </row>
    <row r="159" spans="1:19" ht="15">
      <c r="A159" s="238" t="s">
        <v>580</v>
      </c>
      <c r="B159" s="239">
        <v>70000</v>
      </c>
      <c r="C159" s="240" t="s">
        <v>330</v>
      </c>
      <c r="D159" s="223" t="s">
        <v>331</v>
      </c>
      <c r="E159" s="237" t="s">
        <v>182</v>
      </c>
      <c r="F159" s="210" t="s">
        <v>369</v>
      </c>
      <c r="G159" s="228"/>
      <c r="H159" s="278" t="s">
        <v>182</v>
      </c>
      <c r="I159" s="236" t="s">
        <v>369</v>
      </c>
      <c r="J159" s="225">
        <v>9538.89</v>
      </c>
      <c r="K159" s="224">
        <v>7583.72</v>
      </c>
      <c r="L159" s="224">
        <v>6135.23</v>
      </c>
      <c r="N159" s="224">
        <v>3704.11</v>
      </c>
      <c r="O159" s="224">
        <v>5834.78</v>
      </c>
      <c r="P159" s="224">
        <v>0</v>
      </c>
      <c r="Q159" s="224">
        <v>0</v>
      </c>
      <c r="S159" s="224">
        <v>13099.96</v>
      </c>
    </row>
    <row r="160" spans="1:19" ht="15">
      <c r="A160" s="238" t="s">
        <v>581</v>
      </c>
      <c r="B160" s="239">
        <v>70000</v>
      </c>
      <c r="C160" s="240" t="s">
        <v>332</v>
      </c>
      <c r="D160" s="223" t="s">
        <v>333</v>
      </c>
      <c r="E160" s="237" t="s">
        <v>182</v>
      </c>
      <c r="F160" s="210" t="s">
        <v>369</v>
      </c>
      <c r="G160" s="228"/>
      <c r="H160" s="278" t="s">
        <v>182</v>
      </c>
      <c r="I160" s="236" t="s">
        <v>369</v>
      </c>
      <c r="J160" s="225">
        <v>0</v>
      </c>
      <c r="K160" s="224">
        <v>0</v>
      </c>
      <c r="L160" s="224">
        <v>0</v>
      </c>
      <c r="N160" s="224">
        <v>0</v>
      </c>
      <c r="O160" s="224">
        <v>0</v>
      </c>
      <c r="P160" s="224">
        <v>0</v>
      </c>
      <c r="Q160" s="224">
        <v>0</v>
      </c>
      <c r="S160" s="224">
        <v>0</v>
      </c>
    </row>
    <row r="161" spans="1:19" ht="15">
      <c r="A161" s="238" t="s">
        <v>582</v>
      </c>
      <c r="B161" s="239">
        <v>70000</v>
      </c>
      <c r="C161" s="240" t="s">
        <v>334</v>
      </c>
      <c r="D161" s="223" t="s">
        <v>335</v>
      </c>
      <c r="E161" s="237" t="s">
        <v>182</v>
      </c>
      <c r="F161" s="210" t="s">
        <v>369</v>
      </c>
      <c r="G161" s="228"/>
      <c r="H161" s="278" t="s">
        <v>182</v>
      </c>
      <c r="I161" s="236" t="s">
        <v>369</v>
      </c>
      <c r="J161" s="225">
        <v>0</v>
      </c>
      <c r="K161" s="224">
        <v>0</v>
      </c>
      <c r="L161" s="224">
        <v>0</v>
      </c>
      <c r="N161" s="224">
        <v>0</v>
      </c>
      <c r="O161" s="224">
        <v>0</v>
      </c>
      <c r="P161" s="224">
        <v>0</v>
      </c>
      <c r="Q161" s="224">
        <v>0</v>
      </c>
      <c r="S161" s="224">
        <v>0</v>
      </c>
    </row>
    <row r="162" spans="1:19" ht="15">
      <c r="A162" s="238" t="s">
        <v>584</v>
      </c>
      <c r="B162" s="239">
        <v>90000</v>
      </c>
      <c r="C162" s="240" t="s">
        <v>336</v>
      </c>
      <c r="D162" s="223" t="s">
        <v>337</v>
      </c>
      <c r="E162" s="237" t="s">
        <v>182</v>
      </c>
      <c r="F162" s="210" t="s">
        <v>583</v>
      </c>
      <c r="G162" s="228"/>
      <c r="H162" s="278" t="s">
        <v>182</v>
      </c>
      <c r="I162" s="236" t="s">
        <v>368</v>
      </c>
      <c r="J162" s="226">
        <v>66399.429999999993</v>
      </c>
      <c r="K162" s="224">
        <v>70428.42</v>
      </c>
      <c r="L162" s="224">
        <v>88969.67</v>
      </c>
      <c r="N162" s="224">
        <v>34862.120000000003</v>
      </c>
      <c r="O162" s="224">
        <v>31537.31</v>
      </c>
      <c r="P162" s="224">
        <v>0</v>
      </c>
      <c r="Q162" s="224">
        <v>0</v>
      </c>
      <c r="S162" s="224">
        <v>139225.76999999999</v>
      </c>
    </row>
    <row r="163" spans="1:19" ht="15">
      <c r="A163" s="238" t="s">
        <v>585</v>
      </c>
      <c r="B163" s="239">
        <v>90000</v>
      </c>
      <c r="C163" s="240" t="s">
        <v>338</v>
      </c>
      <c r="D163" s="223" t="s">
        <v>339</v>
      </c>
      <c r="E163" s="237" t="s">
        <v>182</v>
      </c>
      <c r="F163" s="210" t="s">
        <v>583</v>
      </c>
      <c r="G163" s="228"/>
      <c r="H163" s="278" t="s">
        <v>182</v>
      </c>
      <c r="I163" s="236" t="s">
        <v>366</v>
      </c>
      <c r="J163" s="226">
        <v>-500898.09</v>
      </c>
      <c r="K163" s="224">
        <v>-494970.62</v>
      </c>
      <c r="L163" s="224">
        <v>-534590.28</v>
      </c>
      <c r="N163" s="224">
        <v>-276153.46000000002</v>
      </c>
      <c r="O163" s="224">
        <v>-224744.63</v>
      </c>
      <c r="P163" s="224">
        <v>0</v>
      </c>
      <c r="Q163" s="224">
        <v>0</v>
      </c>
      <c r="S163" s="224">
        <v>-987595.52</v>
      </c>
    </row>
    <row r="164" spans="1:19" ht="15">
      <c r="A164" s="238" t="s">
        <v>586</v>
      </c>
      <c r="B164" s="239">
        <v>90000</v>
      </c>
      <c r="C164" s="240" t="s">
        <v>340</v>
      </c>
      <c r="D164" s="223" t="s">
        <v>341</v>
      </c>
      <c r="E164" s="237" t="s">
        <v>182</v>
      </c>
      <c r="F164" s="210" t="s">
        <v>583</v>
      </c>
      <c r="G164" s="228"/>
      <c r="H164" s="278" t="s">
        <v>182</v>
      </c>
      <c r="I164" s="236" t="s">
        <v>366</v>
      </c>
      <c r="J164" s="226">
        <v>112017.12</v>
      </c>
      <c r="K164" s="224">
        <v>124613.3</v>
      </c>
      <c r="L164" s="224">
        <v>129863.45</v>
      </c>
      <c r="N164" s="224">
        <v>59271.95</v>
      </c>
      <c r="O164" s="224">
        <v>52745.17</v>
      </c>
      <c r="P164" s="224">
        <v>-20426.650000000001</v>
      </c>
      <c r="Q164" s="224">
        <v>0</v>
      </c>
      <c r="S164" s="224">
        <v>253496.25</v>
      </c>
    </row>
    <row r="165" spans="1:19" ht="15">
      <c r="A165" s="238" t="s">
        <v>587</v>
      </c>
      <c r="B165" s="239">
        <v>90000</v>
      </c>
      <c r="C165" s="240" t="s">
        <v>342</v>
      </c>
      <c r="D165" s="223" t="s">
        <v>343</v>
      </c>
      <c r="E165" s="237" t="s">
        <v>182</v>
      </c>
      <c r="F165" s="210" t="s">
        <v>583</v>
      </c>
      <c r="G165" s="228"/>
      <c r="H165" s="278" t="s">
        <v>182</v>
      </c>
      <c r="I165" s="236" t="s">
        <v>366</v>
      </c>
      <c r="J165" s="226">
        <v>-596.4</v>
      </c>
      <c r="K165" s="224">
        <v>-595.59</v>
      </c>
      <c r="L165" s="224">
        <v>42636.91</v>
      </c>
      <c r="N165" s="224">
        <v>-195.95</v>
      </c>
      <c r="O165" s="224">
        <v>-400.45</v>
      </c>
      <c r="P165" s="224">
        <v>0</v>
      </c>
      <c r="Q165" s="224">
        <v>0</v>
      </c>
      <c r="S165" s="224">
        <v>-1404.77</v>
      </c>
    </row>
    <row r="166" spans="1:19" ht="15">
      <c r="A166" s="238" t="s">
        <v>588</v>
      </c>
      <c r="B166" s="239">
        <v>90000</v>
      </c>
      <c r="C166" s="240" t="s">
        <v>344</v>
      </c>
      <c r="D166" s="223" t="s">
        <v>345</v>
      </c>
      <c r="E166" s="237" t="s">
        <v>182</v>
      </c>
      <c r="F166" s="210" t="s">
        <v>583</v>
      </c>
      <c r="G166" s="228"/>
      <c r="H166" s="278" t="s">
        <v>182</v>
      </c>
      <c r="I166" s="236" t="s">
        <v>366</v>
      </c>
      <c r="J166" s="226">
        <v>5149.58</v>
      </c>
      <c r="K166" s="224">
        <v>10329.1</v>
      </c>
      <c r="L166" s="224">
        <v>12172.49</v>
      </c>
      <c r="N166" s="224">
        <v>26128.89</v>
      </c>
      <c r="O166" s="224">
        <v>-20979.31</v>
      </c>
      <c r="P166" s="224">
        <v>0</v>
      </c>
      <c r="Q166" s="224">
        <v>0</v>
      </c>
      <c r="S166" s="224">
        <v>8184.3</v>
      </c>
    </row>
    <row r="167" spans="1:19" ht="15">
      <c r="A167" s="238" t="s">
        <v>589</v>
      </c>
      <c r="B167" s="239">
        <v>90000</v>
      </c>
      <c r="C167" s="240" t="s">
        <v>346</v>
      </c>
      <c r="D167" s="223" t="s">
        <v>347</v>
      </c>
      <c r="E167" s="237" t="s">
        <v>182</v>
      </c>
      <c r="F167" s="210" t="s">
        <v>583</v>
      </c>
      <c r="G167" s="228"/>
      <c r="H167" s="278" t="s">
        <v>182</v>
      </c>
      <c r="I167" s="236" t="s">
        <v>367</v>
      </c>
      <c r="J167" s="226">
        <v>937.18</v>
      </c>
      <c r="K167" s="224">
        <v>1260.75</v>
      </c>
      <c r="L167" s="224">
        <v>-2460.46</v>
      </c>
      <c r="N167" s="224">
        <v>0</v>
      </c>
      <c r="O167" s="224">
        <v>937.18</v>
      </c>
      <c r="P167" s="224">
        <v>0</v>
      </c>
      <c r="Q167" s="224">
        <v>0</v>
      </c>
      <c r="S167" s="224">
        <v>3533.28</v>
      </c>
    </row>
    <row r="168" spans="1:19" ht="15">
      <c r="A168" s="238" t="s">
        <v>590</v>
      </c>
      <c r="B168" s="239">
        <v>90200</v>
      </c>
      <c r="C168" s="240"/>
      <c r="D168" s="223" t="s">
        <v>348</v>
      </c>
      <c r="E168" s="237" t="s">
        <v>182</v>
      </c>
      <c r="F168" s="210" t="s">
        <v>583</v>
      </c>
      <c r="G168" s="228"/>
      <c r="H168" s="278" t="s">
        <v>182</v>
      </c>
      <c r="I168" s="236" t="s">
        <v>367</v>
      </c>
      <c r="J168" s="226">
        <v>0</v>
      </c>
      <c r="K168" s="224">
        <v>7659.72</v>
      </c>
      <c r="L168" s="224">
        <v>0</v>
      </c>
      <c r="N168" s="224">
        <v>0</v>
      </c>
      <c r="O168" s="224">
        <v>0</v>
      </c>
      <c r="P168" s="224">
        <v>0</v>
      </c>
      <c r="Q168" s="224">
        <v>0</v>
      </c>
      <c r="S168" s="224">
        <v>8051.35</v>
      </c>
    </row>
    <row r="169" spans="1:19" ht="15">
      <c r="A169" s="238" t="s">
        <v>591</v>
      </c>
      <c r="B169" s="239">
        <v>90400</v>
      </c>
      <c r="C169" s="240"/>
      <c r="D169" s="223" t="s">
        <v>349</v>
      </c>
      <c r="E169" s="237" t="s">
        <v>182</v>
      </c>
      <c r="F169" s="210" t="s">
        <v>349</v>
      </c>
      <c r="G169" s="228"/>
      <c r="H169" s="278" t="s">
        <v>182</v>
      </c>
      <c r="I169" s="236" t="s">
        <v>349</v>
      </c>
      <c r="J169" s="227">
        <v>-68400</v>
      </c>
      <c r="K169" s="224">
        <v>-75282</v>
      </c>
      <c r="L169" s="224">
        <v>-83400</v>
      </c>
      <c r="N169" s="224">
        <v>-35742</v>
      </c>
      <c r="O169" s="224">
        <v>-32658</v>
      </c>
      <c r="P169" s="224">
        <v>0</v>
      </c>
      <c r="Q169" s="224">
        <v>0</v>
      </c>
      <c r="S169" s="224">
        <v>-148038</v>
      </c>
    </row>
    <row r="170" spans="1:19" s="197" customFormat="1" ht="15">
      <c r="A170" s="241"/>
      <c r="B170" s="239">
        <v>90300</v>
      </c>
      <c r="C170" s="240"/>
      <c r="D170" s="223" t="s">
        <v>323</v>
      </c>
      <c r="E170" s="237" t="s">
        <v>182</v>
      </c>
      <c r="F170" s="210" t="s">
        <v>323</v>
      </c>
      <c r="G170" s="228"/>
      <c r="H170" s="278" t="s">
        <v>182</v>
      </c>
      <c r="I170" s="236" t="s">
        <v>323</v>
      </c>
      <c r="J170" s="228">
        <v>21520.46</v>
      </c>
      <c r="K170" s="224">
        <v>5788</v>
      </c>
      <c r="L170" s="224">
        <v>16602.12</v>
      </c>
      <c r="M170" s="198"/>
      <c r="N170" s="224">
        <v>10238.5</v>
      </c>
      <c r="O170" s="224">
        <v>11281.96</v>
      </c>
      <c r="P170" s="224">
        <v>470</v>
      </c>
      <c r="Q170" s="224">
        <v>0</v>
      </c>
      <c r="R170" s="198"/>
      <c r="S170" s="224">
        <v>55781.52</v>
      </c>
    </row>
    <row r="171" spans="1:19" ht="13.5" thickBot="1">
      <c r="A171" s="238"/>
      <c r="B171" s="242"/>
      <c r="C171" s="242"/>
      <c r="D171" s="242" t="s">
        <v>592</v>
      </c>
      <c r="E171" s="243"/>
      <c r="F171" s="244"/>
      <c r="G171" s="244"/>
      <c r="H171" s="244"/>
      <c r="I171" s="244"/>
      <c r="J171" s="229">
        <v>-3.8489815779030323E-9</v>
      </c>
      <c r="M171" s="197"/>
      <c r="N171" s="230"/>
      <c r="O171" s="230"/>
      <c r="P171" s="230"/>
      <c r="Q171" s="230"/>
      <c r="R171" s="197"/>
      <c r="S171" s="230"/>
    </row>
    <row r="172" spans="1:19">
      <c r="A172" s="238"/>
      <c r="B172" s="238"/>
      <c r="C172" s="238"/>
      <c r="D172" s="238"/>
      <c r="E172" s="245"/>
      <c r="F172" s="240"/>
      <c r="G172" s="240"/>
      <c r="H172" s="240"/>
      <c r="I172" s="240"/>
      <c r="N172" s="224"/>
      <c r="O172" s="224"/>
      <c r="P172" s="224"/>
      <c r="Q172" s="224"/>
      <c r="S172" s="224"/>
    </row>
    <row r="173" spans="1:19">
      <c r="B173" s="238"/>
      <c r="C173" s="238"/>
      <c r="D173" s="238"/>
      <c r="E173" s="245"/>
      <c r="F173" s="240"/>
      <c r="G173" s="240"/>
      <c r="H173" s="240"/>
      <c r="N173" s="224"/>
      <c r="O173" s="224"/>
      <c r="P173" s="224"/>
      <c r="Q173" s="224"/>
    </row>
    <row r="174" spans="1:19" ht="15">
      <c r="I174" s="191"/>
      <c r="N174" s="224"/>
      <c r="O174" s="224"/>
      <c r="P174" s="224"/>
      <c r="Q174" s="224"/>
    </row>
    <row r="175" spans="1:19" ht="15">
      <c r="I175" s="191"/>
      <c r="N175" s="224"/>
      <c r="O175" s="224"/>
      <c r="P175" s="224"/>
      <c r="Q175" s="224"/>
    </row>
    <row r="176" spans="1:19">
      <c r="N176" s="224"/>
      <c r="O176" s="224"/>
      <c r="P176" s="224"/>
      <c r="Q176" s="224"/>
    </row>
    <row r="177" spans="2:17">
      <c r="B177" s="198" t="s">
        <v>593</v>
      </c>
      <c r="N177" s="224"/>
      <c r="O177" s="224"/>
      <c r="P177" s="224"/>
      <c r="Q177" s="224"/>
    </row>
    <row r="178" spans="2:17">
      <c r="B178" s="198" t="s">
        <v>360</v>
      </c>
      <c r="N178" s="224"/>
      <c r="O178" s="224"/>
      <c r="P178" s="224"/>
      <c r="Q178" s="224"/>
    </row>
    <row r="179" spans="2:17">
      <c r="B179" s="198">
        <v>1</v>
      </c>
      <c r="C179" s="198" t="s">
        <v>106</v>
      </c>
      <c r="N179" s="224"/>
      <c r="O179" s="224"/>
      <c r="P179" s="224"/>
      <c r="Q179" s="224"/>
    </row>
    <row r="180" spans="2:17">
      <c r="B180" s="198">
        <v>2</v>
      </c>
      <c r="C180" s="198" t="s">
        <v>107</v>
      </c>
      <c r="N180" s="224"/>
      <c r="O180" s="224"/>
      <c r="P180" s="224"/>
      <c r="Q180" s="224"/>
    </row>
    <row r="181" spans="2:17">
      <c r="B181" s="198">
        <v>3</v>
      </c>
      <c r="C181" s="198" t="s">
        <v>68</v>
      </c>
      <c r="N181" s="224"/>
      <c r="O181" s="224"/>
      <c r="P181" s="224"/>
      <c r="Q181" s="224"/>
    </row>
    <row r="182" spans="2:17">
      <c r="B182" s="198">
        <v>4</v>
      </c>
      <c r="C182" s="198" t="s">
        <v>353</v>
      </c>
      <c r="N182" s="224"/>
      <c r="O182" s="224"/>
      <c r="P182" s="224"/>
      <c r="Q182" s="224"/>
    </row>
    <row r="183" spans="2:17">
      <c r="B183" s="198">
        <v>5</v>
      </c>
      <c r="C183" s="198" t="s">
        <v>354</v>
      </c>
      <c r="N183" s="224"/>
      <c r="O183" s="224"/>
      <c r="P183" s="224"/>
      <c r="Q183" s="224"/>
    </row>
    <row r="184" spans="2:17">
      <c r="B184" s="198">
        <v>6</v>
      </c>
      <c r="C184" s="198" t="s">
        <v>355</v>
      </c>
      <c r="N184" s="224"/>
      <c r="O184" s="224"/>
      <c r="P184" s="224"/>
      <c r="Q184" s="224"/>
    </row>
    <row r="185" spans="2:17">
      <c r="B185" s="198">
        <v>7</v>
      </c>
      <c r="C185" s="198" t="s">
        <v>357</v>
      </c>
      <c r="N185" s="224"/>
      <c r="O185" s="224"/>
      <c r="P185" s="224"/>
      <c r="Q185" s="224"/>
    </row>
    <row r="186" spans="2:17">
      <c r="B186" s="198">
        <v>8</v>
      </c>
      <c r="C186" s="198" t="s">
        <v>358</v>
      </c>
      <c r="N186" s="224"/>
      <c r="O186" s="224"/>
      <c r="P186" s="224"/>
      <c r="Q186" s="224"/>
    </row>
    <row r="187" spans="2:17">
      <c r="B187" s="198">
        <v>9</v>
      </c>
      <c r="C187" s="198" t="s">
        <v>359</v>
      </c>
      <c r="N187" s="224"/>
      <c r="O187" s="224"/>
      <c r="P187" s="224"/>
      <c r="Q187" s="224"/>
    </row>
    <row r="188" spans="2:17">
      <c r="B188" s="198">
        <v>10</v>
      </c>
      <c r="C188" s="198" t="s">
        <v>594</v>
      </c>
      <c r="N188" s="224"/>
      <c r="O188" s="224"/>
      <c r="P188" s="224"/>
      <c r="Q188" s="224"/>
    </row>
    <row r="189" spans="2:17">
      <c r="B189" s="198">
        <v>11</v>
      </c>
      <c r="C189" s="198" t="s">
        <v>595</v>
      </c>
      <c r="N189" s="224"/>
      <c r="O189" s="224"/>
      <c r="P189" s="224"/>
      <c r="Q189" s="224"/>
    </row>
    <row r="190" spans="2:17">
      <c r="B190" s="198">
        <v>12</v>
      </c>
      <c r="C190" s="198" t="s">
        <v>404</v>
      </c>
      <c r="N190" s="224"/>
      <c r="O190" s="224"/>
      <c r="P190" s="224"/>
      <c r="Q190" s="224"/>
    </row>
    <row r="191" spans="2:17">
      <c r="N191" s="224"/>
      <c r="O191" s="224"/>
      <c r="P191" s="224"/>
      <c r="Q191" s="224"/>
    </row>
    <row r="192" spans="2:17">
      <c r="N192" s="224"/>
      <c r="O192" s="224"/>
      <c r="P192" s="224"/>
      <c r="Q192" s="224"/>
    </row>
    <row r="193" spans="14:17" s="198" customFormat="1">
      <c r="N193" s="224"/>
      <c r="O193" s="224"/>
      <c r="P193" s="224"/>
      <c r="Q193" s="224"/>
    </row>
    <row r="194" spans="14:17" s="198" customFormat="1">
      <c r="N194" s="224"/>
      <c r="O194" s="224"/>
      <c r="P194" s="224"/>
      <c r="Q194" s="224"/>
    </row>
    <row r="195" spans="14:17" s="198" customFormat="1">
      <c r="N195" s="224"/>
      <c r="O195" s="224"/>
      <c r="P195" s="224"/>
      <c r="Q195" s="224"/>
    </row>
    <row r="196" spans="14:17" s="198" customFormat="1">
      <c r="N196" s="224"/>
      <c r="O196" s="224"/>
      <c r="P196" s="224"/>
      <c r="Q196" s="224"/>
    </row>
    <row r="197" spans="14:17" s="198" customFormat="1">
      <c r="N197" s="224"/>
      <c r="O197" s="224"/>
      <c r="P197" s="224"/>
      <c r="Q197" s="224"/>
    </row>
    <row r="198" spans="14:17" s="198" customFormat="1">
      <c r="N198" s="224"/>
      <c r="O198" s="224"/>
      <c r="P198" s="224"/>
      <c r="Q198" s="224"/>
    </row>
    <row r="199" spans="14:17" s="198" customFormat="1">
      <c r="N199" s="224"/>
      <c r="O199" s="224"/>
      <c r="P199" s="224"/>
      <c r="Q199" s="224"/>
    </row>
    <row r="200" spans="14:17" s="198" customFormat="1">
      <c r="N200" s="224"/>
      <c r="O200" s="224"/>
      <c r="P200" s="224"/>
      <c r="Q200" s="22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R189"/>
  <sheetViews>
    <sheetView workbookViewId="0">
      <selection activeCell="Q174" sqref="Q174:Q177"/>
    </sheetView>
  </sheetViews>
  <sheetFormatPr defaultRowHeight="12.75"/>
  <cols>
    <col min="1" max="1" width="64.7109375" bestFit="1" customWidth="1"/>
    <col min="2" max="2" width="11.140625" bestFit="1" customWidth="1"/>
    <col min="3" max="3" width="33" bestFit="1" customWidth="1"/>
    <col min="4" max="4" width="29.42578125" bestFit="1" customWidth="1"/>
    <col min="5" max="5" width="41.140625" bestFit="1" customWidth="1"/>
    <col min="6" max="6" width="5.85546875" bestFit="1" customWidth="1"/>
    <col min="7" max="7" width="35" bestFit="1" customWidth="1"/>
    <col min="8" max="8" width="20.85546875" bestFit="1" customWidth="1"/>
    <col min="9" max="11" width="14.42578125" bestFit="1" customWidth="1"/>
    <col min="13" max="14" width="13.42578125" bestFit="1" customWidth="1"/>
    <col min="15" max="16" width="5" bestFit="1" customWidth="1"/>
    <col min="18" max="18" width="14.42578125" bestFit="1" customWidth="1"/>
  </cols>
  <sheetData>
    <row r="1" spans="1:18" ht="18.75">
      <c r="A1" s="202" t="s">
        <v>101</v>
      </c>
      <c r="B1" s="198"/>
      <c r="C1" s="198"/>
      <c r="D1" s="196"/>
      <c r="E1" s="212" t="s">
        <v>638</v>
      </c>
      <c r="F1" s="214">
        <v>3</v>
      </c>
      <c r="G1" s="214">
        <v>31</v>
      </c>
      <c r="H1" s="214">
        <v>2018</v>
      </c>
      <c r="I1" s="224"/>
      <c r="J1" s="224"/>
      <c r="K1" s="224"/>
      <c r="L1" s="198"/>
      <c r="M1" s="198"/>
      <c r="N1" s="198"/>
      <c r="O1" s="198"/>
      <c r="P1" s="198"/>
      <c r="Q1" s="198"/>
      <c r="R1" s="198"/>
    </row>
    <row r="2" spans="1:18" ht="18.75">
      <c r="A2" s="202" t="s">
        <v>102</v>
      </c>
      <c r="B2" s="198"/>
      <c r="C2" s="198"/>
      <c r="D2" s="196"/>
      <c r="E2" s="214"/>
      <c r="F2" s="214" t="s">
        <v>68</v>
      </c>
      <c r="G2" s="214"/>
      <c r="H2" s="214"/>
      <c r="I2" s="224"/>
      <c r="J2" s="224"/>
      <c r="K2" s="224"/>
      <c r="L2" s="198"/>
      <c r="M2" s="198"/>
      <c r="N2" s="198"/>
      <c r="O2" s="198"/>
      <c r="P2" s="198"/>
      <c r="Q2" s="198"/>
      <c r="R2" s="198"/>
    </row>
    <row r="3" spans="1:18">
      <c r="A3" s="206"/>
      <c r="B3" s="198"/>
      <c r="C3" s="198"/>
      <c r="D3" s="196"/>
      <c r="E3" s="214"/>
      <c r="F3" s="214"/>
      <c r="G3" s="214"/>
      <c r="H3" s="214"/>
      <c r="I3" s="224"/>
      <c r="J3" s="224"/>
      <c r="K3" s="224"/>
      <c r="L3" s="198"/>
      <c r="M3" s="198"/>
      <c r="N3" s="198"/>
      <c r="O3" s="198"/>
      <c r="P3" s="198"/>
      <c r="Q3" s="198"/>
      <c r="R3" s="198"/>
    </row>
    <row r="4" spans="1:18" ht="39" thickBot="1">
      <c r="A4" s="208"/>
      <c r="B4" s="208"/>
      <c r="C4" s="208"/>
      <c r="D4" s="195" t="s">
        <v>405</v>
      </c>
      <c r="E4" s="201" t="s">
        <v>406</v>
      </c>
      <c r="F4" s="201" t="s">
        <v>407</v>
      </c>
      <c r="G4" s="201" t="s">
        <v>408</v>
      </c>
      <c r="H4" s="201" t="s">
        <v>409</v>
      </c>
      <c r="I4" s="231" t="s">
        <v>410</v>
      </c>
      <c r="J4" s="232" t="s">
        <v>411</v>
      </c>
      <c r="K4" s="233" t="s">
        <v>412</v>
      </c>
      <c r="L4" s="198"/>
      <c r="M4" s="207" t="s">
        <v>66</v>
      </c>
      <c r="N4" s="204" t="s">
        <v>65</v>
      </c>
      <c r="O4" s="207" t="s">
        <v>55</v>
      </c>
      <c r="P4" s="204" t="s">
        <v>56</v>
      </c>
      <c r="Q4" s="198"/>
      <c r="R4" s="234" t="s">
        <v>413</v>
      </c>
    </row>
    <row r="5" spans="1:18">
      <c r="A5" s="205" t="s">
        <v>103</v>
      </c>
      <c r="B5" s="205" t="s">
        <v>104</v>
      </c>
      <c r="C5" s="205" t="s">
        <v>105</v>
      </c>
      <c r="D5" s="194"/>
      <c r="E5" s="205"/>
      <c r="F5" s="205"/>
      <c r="G5" s="205"/>
      <c r="H5" s="205"/>
      <c r="I5" s="235"/>
      <c r="J5" s="221"/>
      <c r="K5" s="221"/>
      <c r="L5" s="213"/>
      <c r="M5" s="213"/>
      <c r="N5" s="213"/>
      <c r="O5" s="213"/>
      <c r="P5" s="213"/>
      <c r="Q5" s="213"/>
      <c r="R5" s="213"/>
    </row>
    <row r="6" spans="1:18">
      <c r="A6" s="250">
        <v>10000</v>
      </c>
      <c r="B6" s="250"/>
      <c r="C6" s="261" t="s">
        <v>108</v>
      </c>
      <c r="D6" s="236" t="s">
        <v>378</v>
      </c>
      <c r="E6" s="250" t="s">
        <v>415</v>
      </c>
      <c r="F6" s="250"/>
      <c r="G6" s="236" t="s">
        <v>378</v>
      </c>
      <c r="H6" s="236" t="s">
        <v>415</v>
      </c>
      <c r="I6" s="183">
        <v>5432592.4199999999</v>
      </c>
      <c r="J6" s="221">
        <v>4914866.2300000004</v>
      </c>
      <c r="K6" s="221">
        <v>6623222.7999999998</v>
      </c>
      <c r="L6" s="213"/>
      <c r="M6" s="222">
        <v>-823068.79</v>
      </c>
      <c r="N6" s="222">
        <v>-1824828.44</v>
      </c>
      <c r="O6" s="222">
        <v>0</v>
      </c>
      <c r="P6" s="222">
        <v>0</v>
      </c>
      <c r="Q6" s="213"/>
      <c r="R6" s="222">
        <v>6255661.21</v>
      </c>
    </row>
    <row r="7" spans="1:18">
      <c r="A7" s="250">
        <v>10010</v>
      </c>
      <c r="B7" s="250"/>
      <c r="C7" s="261" t="s">
        <v>109</v>
      </c>
      <c r="D7" s="236" t="s">
        <v>378</v>
      </c>
      <c r="E7" s="250" t="s">
        <v>415</v>
      </c>
      <c r="F7" s="250"/>
      <c r="G7" s="236" t="s">
        <v>378</v>
      </c>
      <c r="H7" s="236" t="s">
        <v>415</v>
      </c>
      <c r="I7" s="183">
        <v>-1426259.26</v>
      </c>
      <c r="J7" s="221">
        <v>-1300451.29</v>
      </c>
      <c r="K7" s="221">
        <v>-1355563.28</v>
      </c>
      <c r="L7" s="213"/>
      <c r="M7" s="222">
        <v>151344.63</v>
      </c>
      <c r="N7" s="222">
        <v>104378.03</v>
      </c>
      <c r="O7" s="222">
        <v>0</v>
      </c>
      <c r="P7" s="222">
        <v>0</v>
      </c>
      <c r="Q7" s="213"/>
      <c r="R7" s="222">
        <v>-1577603.89</v>
      </c>
    </row>
    <row r="8" spans="1:18">
      <c r="A8" s="250">
        <v>10020</v>
      </c>
      <c r="B8" s="250"/>
      <c r="C8" s="261" t="s">
        <v>110</v>
      </c>
      <c r="D8" s="236" t="s">
        <v>378</v>
      </c>
      <c r="E8" s="250" t="s">
        <v>415</v>
      </c>
      <c r="F8" s="250"/>
      <c r="G8" s="236" t="s">
        <v>378</v>
      </c>
      <c r="H8" s="236" t="s">
        <v>415</v>
      </c>
      <c r="I8" s="183">
        <v>-2181146.73</v>
      </c>
      <c r="J8" s="221">
        <v>-2303964.48</v>
      </c>
      <c r="K8" s="221">
        <v>-2348053.9300000002</v>
      </c>
      <c r="L8" s="213"/>
      <c r="M8" s="222">
        <v>-425403.16</v>
      </c>
      <c r="N8" s="222">
        <v>387304.53</v>
      </c>
      <c r="O8" s="222">
        <v>0</v>
      </c>
      <c r="P8" s="222">
        <v>0</v>
      </c>
      <c r="Q8" s="213"/>
      <c r="R8" s="222">
        <v>-1755743.57</v>
      </c>
    </row>
    <row r="9" spans="1:18">
      <c r="A9" s="250">
        <v>10030</v>
      </c>
      <c r="B9" s="250"/>
      <c r="C9" s="261" t="s">
        <v>111</v>
      </c>
      <c r="D9" s="236" t="s">
        <v>378</v>
      </c>
      <c r="E9" s="250" t="s">
        <v>415</v>
      </c>
      <c r="F9" s="250"/>
      <c r="G9" s="236" t="s">
        <v>378</v>
      </c>
      <c r="H9" s="236" t="s">
        <v>415</v>
      </c>
      <c r="I9" s="183">
        <v>100374.57</v>
      </c>
      <c r="J9" s="221">
        <v>100274.25</v>
      </c>
      <c r="K9" s="221">
        <v>100174.02</v>
      </c>
      <c r="L9" s="213"/>
      <c r="M9" s="222">
        <v>24.75</v>
      </c>
      <c r="N9" s="222">
        <v>0</v>
      </c>
      <c r="O9" s="222">
        <v>0</v>
      </c>
      <c r="P9" s="222">
        <v>0</v>
      </c>
      <c r="Q9" s="213"/>
      <c r="R9" s="222">
        <v>100349.82</v>
      </c>
    </row>
    <row r="10" spans="1:18">
      <c r="A10" s="250">
        <v>10040</v>
      </c>
      <c r="B10" s="250"/>
      <c r="C10" s="261" t="s">
        <v>112</v>
      </c>
      <c r="D10" s="236" t="s">
        <v>378</v>
      </c>
      <c r="E10" s="250" t="s">
        <v>415</v>
      </c>
      <c r="F10" s="250"/>
      <c r="G10" s="236" t="s">
        <v>378</v>
      </c>
      <c r="H10" s="236" t="s">
        <v>415</v>
      </c>
      <c r="I10" s="183">
        <v>1505604.57</v>
      </c>
      <c r="J10" s="221">
        <v>1504099.72</v>
      </c>
      <c r="K10" s="221">
        <v>1502596.38</v>
      </c>
      <c r="L10" s="213"/>
      <c r="M10" s="222">
        <v>371.2</v>
      </c>
      <c r="N10" s="222">
        <v>0</v>
      </c>
      <c r="O10" s="222">
        <v>0</v>
      </c>
      <c r="P10" s="222">
        <v>0</v>
      </c>
      <c r="Q10" s="213"/>
      <c r="R10" s="222">
        <v>1505233.37</v>
      </c>
    </row>
    <row r="11" spans="1:18">
      <c r="A11" s="250">
        <v>10090</v>
      </c>
      <c r="B11" s="250"/>
      <c r="C11" s="261" t="s">
        <v>609</v>
      </c>
      <c r="D11" s="236" t="s">
        <v>378</v>
      </c>
      <c r="E11" s="250" t="s">
        <v>415</v>
      </c>
      <c r="F11" s="250"/>
      <c r="G11" s="236" t="s">
        <v>378</v>
      </c>
      <c r="H11" s="236" t="s">
        <v>415</v>
      </c>
      <c r="I11" s="183">
        <v>479120.5</v>
      </c>
      <c r="J11" s="221">
        <v>0</v>
      </c>
      <c r="K11" s="221">
        <v>0</v>
      </c>
      <c r="L11" s="213"/>
      <c r="M11" s="222">
        <v>-55358.85</v>
      </c>
      <c r="N11" s="222">
        <v>541781.71</v>
      </c>
      <c r="O11" s="222">
        <v>0</v>
      </c>
      <c r="P11" s="222">
        <v>0</v>
      </c>
      <c r="Q11" s="213"/>
      <c r="R11" s="222">
        <v>534479.35</v>
      </c>
    </row>
    <row r="12" spans="1:18">
      <c r="A12" s="250">
        <v>10099</v>
      </c>
      <c r="B12" s="250"/>
      <c r="C12" s="261" t="s">
        <v>113</v>
      </c>
      <c r="D12" s="236" t="s">
        <v>378</v>
      </c>
      <c r="E12" s="250" t="s">
        <v>415</v>
      </c>
      <c r="F12" s="250"/>
      <c r="G12" s="236" t="s">
        <v>378</v>
      </c>
      <c r="H12" s="236" t="s">
        <v>415</v>
      </c>
      <c r="I12" s="183">
        <v>-156602.01999999999</v>
      </c>
      <c r="J12" s="221">
        <v>-669643.68000000005</v>
      </c>
      <c r="K12" s="221">
        <v>-1297862.29</v>
      </c>
      <c r="L12" s="213"/>
      <c r="M12" s="222">
        <v>393</v>
      </c>
      <c r="N12" s="222">
        <v>0</v>
      </c>
      <c r="O12" s="222">
        <v>0</v>
      </c>
      <c r="P12" s="222">
        <v>0</v>
      </c>
      <c r="Q12" s="213"/>
      <c r="R12" s="222">
        <v>-156995.01999999999</v>
      </c>
    </row>
    <row r="13" spans="1:18">
      <c r="A13" s="250">
        <v>10100</v>
      </c>
      <c r="B13" s="250"/>
      <c r="C13" s="261" t="s">
        <v>114</v>
      </c>
      <c r="D13" s="236" t="s">
        <v>378</v>
      </c>
      <c r="E13" s="250" t="s">
        <v>415</v>
      </c>
      <c r="F13" s="250"/>
      <c r="G13" s="236" t="s">
        <v>378</v>
      </c>
      <c r="H13" s="236" t="s">
        <v>415</v>
      </c>
      <c r="I13" s="183">
        <v>340.6</v>
      </c>
      <c r="J13" s="221">
        <v>340.6</v>
      </c>
      <c r="K13" s="221">
        <v>300</v>
      </c>
      <c r="L13" s="213"/>
      <c r="M13" s="222">
        <v>0</v>
      </c>
      <c r="N13" s="222">
        <v>0</v>
      </c>
      <c r="O13" s="222">
        <v>0</v>
      </c>
      <c r="P13" s="222">
        <v>0</v>
      </c>
      <c r="Q13" s="213"/>
      <c r="R13" s="222">
        <v>340.6</v>
      </c>
    </row>
    <row r="14" spans="1:18">
      <c r="A14" s="250">
        <v>10110</v>
      </c>
      <c r="B14" s="250"/>
      <c r="C14" s="261" t="s">
        <v>115</v>
      </c>
      <c r="D14" s="236" t="s">
        <v>378</v>
      </c>
      <c r="E14" s="250" t="s">
        <v>415</v>
      </c>
      <c r="F14" s="250"/>
      <c r="G14" s="236" t="s">
        <v>378</v>
      </c>
      <c r="H14" s="236" t="s">
        <v>415</v>
      </c>
      <c r="I14" s="183">
        <v>300</v>
      </c>
      <c r="J14" s="221">
        <v>300</v>
      </c>
      <c r="K14" s="221">
        <v>300</v>
      </c>
      <c r="L14" s="213"/>
      <c r="M14" s="222">
        <v>0</v>
      </c>
      <c r="N14" s="222">
        <v>0</v>
      </c>
      <c r="O14" s="222">
        <v>0</v>
      </c>
      <c r="P14" s="222">
        <v>0</v>
      </c>
      <c r="Q14" s="213"/>
      <c r="R14" s="222">
        <v>300</v>
      </c>
    </row>
    <row r="15" spans="1:18">
      <c r="A15" s="250">
        <v>10200</v>
      </c>
      <c r="B15" s="250"/>
      <c r="C15" s="261" t="s">
        <v>116</v>
      </c>
      <c r="D15" s="236" t="s">
        <v>378</v>
      </c>
      <c r="E15" s="250" t="s">
        <v>415</v>
      </c>
      <c r="F15" s="250"/>
      <c r="G15" s="236" t="s">
        <v>378</v>
      </c>
      <c r="H15" s="236" t="s">
        <v>415</v>
      </c>
      <c r="I15" s="183">
        <v>1255725.72</v>
      </c>
      <c r="J15" s="221">
        <v>3318315.07</v>
      </c>
      <c r="K15" s="221">
        <v>2419964.4300000002</v>
      </c>
      <c r="L15" s="213"/>
      <c r="M15" s="222">
        <v>-792499.22</v>
      </c>
      <c r="N15" s="222">
        <v>0</v>
      </c>
      <c r="O15" s="222">
        <v>0</v>
      </c>
      <c r="P15" s="222">
        <v>0</v>
      </c>
      <c r="Q15" s="213"/>
      <c r="R15" s="222">
        <v>2048224.94</v>
      </c>
    </row>
    <row r="16" spans="1:18">
      <c r="A16" s="250">
        <v>10999</v>
      </c>
      <c r="B16" s="250" t="s">
        <v>425</v>
      </c>
      <c r="C16" s="261" t="s">
        <v>426</v>
      </c>
      <c r="D16" s="236" t="s">
        <v>378</v>
      </c>
      <c r="E16" s="250" t="s">
        <v>415</v>
      </c>
      <c r="F16" s="250"/>
      <c r="G16" s="236" t="s">
        <v>378</v>
      </c>
      <c r="H16" s="236" t="s">
        <v>415</v>
      </c>
      <c r="I16" s="183">
        <v>0</v>
      </c>
      <c r="J16" s="221">
        <v>0</v>
      </c>
      <c r="K16" s="221">
        <v>0</v>
      </c>
      <c r="L16" s="213"/>
      <c r="M16" s="222">
        <v>0</v>
      </c>
      <c r="N16" s="222">
        <v>0</v>
      </c>
      <c r="O16" s="222">
        <v>0</v>
      </c>
      <c r="P16" s="222">
        <v>0</v>
      </c>
      <c r="Q16" s="213"/>
      <c r="R16" s="222">
        <v>0</v>
      </c>
    </row>
    <row r="17" spans="1:18">
      <c r="A17" s="250">
        <v>10999</v>
      </c>
      <c r="B17" s="250" t="s">
        <v>117</v>
      </c>
      <c r="C17" s="261" t="s">
        <v>118</v>
      </c>
      <c r="D17" s="236" t="s">
        <v>378</v>
      </c>
      <c r="E17" s="250" t="s">
        <v>415</v>
      </c>
      <c r="F17" s="250"/>
      <c r="G17" s="236" t="s">
        <v>378</v>
      </c>
      <c r="H17" s="236" t="s">
        <v>415</v>
      </c>
      <c r="I17" s="183">
        <v>0</v>
      </c>
      <c r="J17" s="221">
        <v>0</v>
      </c>
      <c r="K17" s="221">
        <v>0</v>
      </c>
      <c r="L17" s="213"/>
      <c r="M17" s="222">
        <v>0</v>
      </c>
      <c r="N17" s="222">
        <v>0</v>
      </c>
      <c r="O17" s="222">
        <v>0</v>
      </c>
      <c r="P17" s="222">
        <v>0</v>
      </c>
      <c r="Q17" s="213"/>
      <c r="R17" s="222">
        <v>0</v>
      </c>
    </row>
    <row r="18" spans="1:18">
      <c r="A18" s="250">
        <v>10999</v>
      </c>
      <c r="B18" s="250" t="s">
        <v>119</v>
      </c>
      <c r="C18" s="261" t="s">
        <v>120</v>
      </c>
      <c r="D18" s="236" t="s">
        <v>378</v>
      </c>
      <c r="E18" s="250" t="s">
        <v>415</v>
      </c>
      <c r="F18" s="250"/>
      <c r="G18" s="236" t="s">
        <v>378</v>
      </c>
      <c r="H18" s="236" t="s">
        <v>415</v>
      </c>
      <c r="I18" s="183">
        <v>0</v>
      </c>
      <c r="J18" s="221">
        <v>0</v>
      </c>
      <c r="K18" s="221">
        <v>0</v>
      </c>
      <c r="L18" s="213"/>
      <c r="M18" s="222">
        <v>0</v>
      </c>
      <c r="N18" s="222">
        <v>0</v>
      </c>
      <c r="O18" s="222">
        <v>0</v>
      </c>
      <c r="P18" s="222">
        <v>0</v>
      </c>
      <c r="Q18" s="213"/>
      <c r="R18" s="222">
        <v>0</v>
      </c>
    </row>
    <row r="19" spans="1:18">
      <c r="A19" s="250">
        <v>11010</v>
      </c>
      <c r="B19" s="250"/>
      <c r="C19" s="261" t="s">
        <v>121</v>
      </c>
      <c r="D19" s="236" t="s">
        <v>379</v>
      </c>
      <c r="E19" s="250" t="s">
        <v>415</v>
      </c>
      <c r="F19" s="250"/>
      <c r="G19" s="236" t="s">
        <v>379</v>
      </c>
      <c r="H19" s="236" t="s">
        <v>415</v>
      </c>
      <c r="I19" s="183">
        <v>37414438.75</v>
      </c>
      <c r="J19" s="221">
        <v>41321115.060000002</v>
      </c>
      <c r="K19" s="221">
        <v>43383157.869999997</v>
      </c>
      <c r="L19" s="213"/>
      <c r="M19" s="222">
        <v>27515</v>
      </c>
      <c r="N19" s="222">
        <v>0</v>
      </c>
      <c r="O19" s="222">
        <v>0</v>
      </c>
      <c r="P19" s="222">
        <v>0</v>
      </c>
      <c r="Q19" s="213"/>
      <c r="R19" s="222">
        <v>37386923.75</v>
      </c>
    </row>
    <row r="20" spans="1:18">
      <c r="A20" s="250">
        <v>12000</v>
      </c>
      <c r="B20" s="250"/>
      <c r="C20" s="261" t="s">
        <v>122</v>
      </c>
      <c r="D20" s="236" t="s">
        <v>122</v>
      </c>
      <c r="E20" s="250" t="s">
        <v>415</v>
      </c>
      <c r="F20" s="250"/>
      <c r="G20" s="236" t="s">
        <v>122</v>
      </c>
      <c r="H20" s="236" t="s">
        <v>415</v>
      </c>
      <c r="I20" s="183">
        <v>1393579.29</v>
      </c>
      <c r="J20" s="221">
        <v>1497462.85</v>
      </c>
      <c r="K20" s="221">
        <v>1469167.47</v>
      </c>
      <c r="L20" s="213"/>
      <c r="M20" s="222">
        <v>34946.53</v>
      </c>
      <c r="N20" s="222">
        <v>0</v>
      </c>
      <c r="O20" s="222">
        <v>0</v>
      </c>
      <c r="P20" s="222">
        <v>0</v>
      </c>
      <c r="Q20" s="213"/>
      <c r="R20" s="222">
        <v>1358632.76</v>
      </c>
    </row>
    <row r="21" spans="1:18">
      <c r="A21" s="250">
        <v>12010</v>
      </c>
      <c r="B21" s="250"/>
      <c r="C21" s="261" t="s">
        <v>123</v>
      </c>
      <c r="D21" s="236" t="s">
        <v>122</v>
      </c>
      <c r="E21" s="250" t="s">
        <v>415</v>
      </c>
      <c r="F21" s="250"/>
      <c r="G21" s="236" t="s">
        <v>122</v>
      </c>
      <c r="H21" s="236" t="s">
        <v>415</v>
      </c>
      <c r="I21" s="183">
        <v>-2318.91</v>
      </c>
      <c r="J21" s="221">
        <v>-791.47</v>
      </c>
      <c r="K21" s="221">
        <v>252.46</v>
      </c>
      <c r="L21" s="213"/>
      <c r="M21" s="222">
        <v>-391.04</v>
      </c>
      <c r="N21" s="222">
        <v>0</v>
      </c>
      <c r="O21" s="222">
        <v>0</v>
      </c>
      <c r="P21" s="222">
        <v>0</v>
      </c>
      <c r="Q21" s="213"/>
      <c r="R21" s="222">
        <v>-1927.87</v>
      </c>
    </row>
    <row r="22" spans="1:18">
      <c r="A22" s="250">
        <v>12020</v>
      </c>
      <c r="B22" s="250"/>
      <c r="C22" s="261" t="s">
        <v>124</v>
      </c>
      <c r="D22" s="236" t="s">
        <v>122</v>
      </c>
      <c r="E22" s="250" t="s">
        <v>415</v>
      </c>
      <c r="F22" s="250"/>
      <c r="G22" s="236" t="s">
        <v>122</v>
      </c>
      <c r="H22" s="236" t="s">
        <v>415</v>
      </c>
      <c r="I22" s="183">
        <v>0</v>
      </c>
      <c r="J22" s="221">
        <v>0</v>
      </c>
      <c r="K22" s="221">
        <v>0</v>
      </c>
      <c r="L22" s="213"/>
      <c r="M22" s="222">
        <v>0</v>
      </c>
      <c r="N22" s="222">
        <v>0</v>
      </c>
      <c r="O22" s="222">
        <v>0</v>
      </c>
      <c r="P22" s="222">
        <v>0</v>
      </c>
      <c r="Q22" s="213"/>
      <c r="R22" s="222">
        <v>0</v>
      </c>
    </row>
    <row r="23" spans="1:18">
      <c r="A23" s="250">
        <v>12030</v>
      </c>
      <c r="B23" s="250"/>
      <c r="C23" s="261" t="s">
        <v>125</v>
      </c>
      <c r="D23" s="236" t="s">
        <v>125</v>
      </c>
      <c r="E23" s="250" t="s">
        <v>415</v>
      </c>
      <c r="F23" s="250"/>
      <c r="G23" s="236" t="s">
        <v>125</v>
      </c>
      <c r="H23" s="236" t="s">
        <v>415</v>
      </c>
      <c r="I23" s="183">
        <v>297105.59000000003</v>
      </c>
      <c r="J23" s="221">
        <v>-1.25</v>
      </c>
      <c r="K23" s="221">
        <v>0</v>
      </c>
      <c r="L23" s="213"/>
      <c r="M23" s="222">
        <v>166464</v>
      </c>
      <c r="N23" s="222">
        <v>-4034.23</v>
      </c>
      <c r="O23" s="222">
        <v>0</v>
      </c>
      <c r="P23" s="222">
        <v>0</v>
      </c>
      <c r="Q23" s="213"/>
      <c r="R23" s="222">
        <v>130641.59</v>
      </c>
    </row>
    <row r="24" spans="1:18">
      <c r="A24" s="250">
        <v>12999</v>
      </c>
      <c r="B24" s="250"/>
      <c r="C24" s="261" t="s">
        <v>126</v>
      </c>
      <c r="D24" s="236" t="s">
        <v>122</v>
      </c>
      <c r="E24" s="250" t="s">
        <v>415</v>
      </c>
      <c r="F24" s="250"/>
      <c r="G24" s="236" t="s">
        <v>122</v>
      </c>
      <c r="H24" s="236" t="s">
        <v>415</v>
      </c>
      <c r="I24" s="183">
        <v>-5779.83</v>
      </c>
      <c r="J24" s="221">
        <v>11864.14</v>
      </c>
      <c r="K24" s="221">
        <v>4595</v>
      </c>
      <c r="L24" s="213"/>
      <c r="M24" s="222">
        <v>3547.9</v>
      </c>
      <c r="N24" s="222">
        <v>-2158595.5499999998</v>
      </c>
      <c r="O24" s="222">
        <v>0</v>
      </c>
      <c r="P24" s="222">
        <v>0</v>
      </c>
      <c r="Q24" s="213"/>
      <c r="R24" s="222">
        <v>-9327.73</v>
      </c>
    </row>
    <row r="25" spans="1:18">
      <c r="A25" s="250">
        <v>13000</v>
      </c>
      <c r="B25" s="250"/>
      <c r="C25" s="261" t="s">
        <v>127</v>
      </c>
      <c r="D25" s="237" t="s">
        <v>147</v>
      </c>
      <c r="E25" s="250" t="s">
        <v>415</v>
      </c>
      <c r="F25" s="250"/>
      <c r="G25" s="236" t="s">
        <v>380</v>
      </c>
      <c r="H25" s="236" t="s">
        <v>415</v>
      </c>
      <c r="I25" s="183">
        <v>2619108.0299999998</v>
      </c>
      <c r="J25" s="221">
        <v>2026284.53</v>
      </c>
      <c r="K25" s="221">
        <v>841025.13</v>
      </c>
      <c r="L25" s="213"/>
      <c r="M25" s="222">
        <v>108716</v>
      </c>
      <c r="N25" s="222">
        <v>0</v>
      </c>
      <c r="O25" s="222">
        <v>0</v>
      </c>
      <c r="P25" s="222">
        <v>0</v>
      </c>
      <c r="Q25" s="213"/>
      <c r="R25" s="222">
        <v>2510392.0299999998</v>
      </c>
    </row>
    <row r="26" spans="1:18">
      <c r="A26" s="250">
        <v>13010</v>
      </c>
      <c r="B26" s="250"/>
      <c r="C26" s="261" t="s">
        <v>128</v>
      </c>
      <c r="D26" s="237" t="s">
        <v>147</v>
      </c>
      <c r="E26" s="250" t="s">
        <v>415</v>
      </c>
      <c r="F26" s="250"/>
      <c r="G26" s="236" t="s">
        <v>380</v>
      </c>
      <c r="H26" s="236" t="s">
        <v>415</v>
      </c>
      <c r="I26" s="183">
        <v>-1802126.42</v>
      </c>
      <c r="J26" s="221">
        <v>-720264.48</v>
      </c>
      <c r="K26" s="221">
        <v>-85219.78</v>
      </c>
      <c r="L26" s="213"/>
      <c r="M26" s="222">
        <v>-296472.26</v>
      </c>
      <c r="N26" s="222">
        <v>0</v>
      </c>
      <c r="O26" s="222">
        <v>0</v>
      </c>
      <c r="P26" s="222">
        <v>0</v>
      </c>
      <c r="Q26" s="213"/>
      <c r="R26" s="222">
        <v>-1505654.16</v>
      </c>
    </row>
    <row r="27" spans="1:18">
      <c r="A27" s="250">
        <v>13020</v>
      </c>
      <c r="B27" s="250"/>
      <c r="C27" s="261" t="s">
        <v>129</v>
      </c>
      <c r="D27" s="237" t="s">
        <v>147</v>
      </c>
      <c r="E27" s="250" t="s">
        <v>415</v>
      </c>
      <c r="F27" s="250"/>
      <c r="G27" s="236" t="s">
        <v>380</v>
      </c>
      <c r="H27" s="236" t="s">
        <v>415</v>
      </c>
      <c r="I27" s="183">
        <v>1542654.42</v>
      </c>
      <c r="J27" s="221">
        <v>984221.74</v>
      </c>
      <c r="K27" s="221">
        <v>0</v>
      </c>
      <c r="L27" s="213"/>
      <c r="M27" s="222">
        <v>107292.5</v>
      </c>
      <c r="N27" s="222">
        <v>0</v>
      </c>
      <c r="O27" s="222">
        <v>0</v>
      </c>
      <c r="P27" s="222">
        <v>0</v>
      </c>
      <c r="Q27" s="213"/>
      <c r="R27" s="222">
        <v>1435361.92</v>
      </c>
    </row>
    <row r="28" spans="1:18">
      <c r="A28" s="250">
        <v>13100</v>
      </c>
      <c r="B28" s="250"/>
      <c r="C28" s="261" t="s">
        <v>130</v>
      </c>
      <c r="D28" s="237" t="s">
        <v>147</v>
      </c>
      <c r="E28" s="250" t="s">
        <v>415</v>
      </c>
      <c r="F28" s="250"/>
      <c r="G28" s="236" t="s">
        <v>380</v>
      </c>
      <c r="H28" s="236" t="s">
        <v>415</v>
      </c>
      <c r="I28" s="183">
        <v>75056.62</v>
      </c>
      <c r="J28" s="221">
        <v>75056.62</v>
      </c>
      <c r="K28" s="221">
        <v>75056.62</v>
      </c>
      <c r="L28" s="213"/>
      <c r="M28" s="222">
        <v>0</v>
      </c>
      <c r="N28" s="222">
        <v>0</v>
      </c>
      <c r="O28" s="222">
        <v>0</v>
      </c>
      <c r="P28" s="222">
        <v>0</v>
      </c>
      <c r="Q28" s="213"/>
      <c r="R28" s="222">
        <v>75056.62</v>
      </c>
    </row>
    <row r="29" spans="1:18">
      <c r="A29" s="250">
        <v>13110</v>
      </c>
      <c r="B29" s="250"/>
      <c r="C29" s="261" t="s">
        <v>131</v>
      </c>
      <c r="D29" s="237" t="s">
        <v>147</v>
      </c>
      <c r="E29" s="250" t="s">
        <v>415</v>
      </c>
      <c r="F29" s="250"/>
      <c r="G29" s="236" t="s">
        <v>380</v>
      </c>
      <c r="H29" s="236" t="s">
        <v>415</v>
      </c>
      <c r="I29" s="183">
        <v>-63703.519999999997</v>
      </c>
      <c r="J29" s="221">
        <v>-52350.400000000001</v>
      </c>
      <c r="K29" s="221">
        <v>-40997.279999999999</v>
      </c>
      <c r="L29" s="213"/>
      <c r="M29" s="222">
        <v>-2838.3</v>
      </c>
      <c r="N29" s="222">
        <v>0</v>
      </c>
      <c r="O29" s="222">
        <v>0</v>
      </c>
      <c r="P29" s="222">
        <v>0</v>
      </c>
      <c r="Q29" s="213"/>
      <c r="R29" s="222">
        <v>-60865.22</v>
      </c>
    </row>
    <row r="30" spans="1:18">
      <c r="A30" s="250">
        <v>13120</v>
      </c>
      <c r="B30" s="250"/>
      <c r="C30" s="261" t="s">
        <v>132</v>
      </c>
      <c r="D30" s="237" t="s">
        <v>147</v>
      </c>
      <c r="E30" s="250" t="s">
        <v>415</v>
      </c>
      <c r="F30" s="250"/>
      <c r="G30" s="236" t="s">
        <v>380</v>
      </c>
      <c r="H30" s="236" t="s">
        <v>415</v>
      </c>
      <c r="I30" s="183">
        <v>7150</v>
      </c>
      <c r="J30" s="221">
        <v>0</v>
      </c>
      <c r="K30" s="221">
        <v>0</v>
      </c>
      <c r="L30" s="213"/>
      <c r="M30" s="222">
        <v>7150</v>
      </c>
      <c r="N30" s="222">
        <v>0</v>
      </c>
      <c r="O30" s="222">
        <v>0</v>
      </c>
      <c r="P30" s="222">
        <v>0</v>
      </c>
      <c r="Q30" s="213"/>
      <c r="R30" s="222">
        <v>0</v>
      </c>
    </row>
    <row r="31" spans="1:18">
      <c r="A31" s="250">
        <v>13200</v>
      </c>
      <c r="B31" s="250"/>
      <c r="C31" s="261" t="s">
        <v>133</v>
      </c>
      <c r="D31" s="237" t="s">
        <v>147</v>
      </c>
      <c r="E31" s="250" t="s">
        <v>415</v>
      </c>
      <c r="F31" s="250"/>
      <c r="G31" s="236" t="s">
        <v>380</v>
      </c>
      <c r="H31" s="236" t="s">
        <v>415</v>
      </c>
      <c r="I31" s="183">
        <v>1740061.92</v>
      </c>
      <c r="J31" s="221">
        <v>1724194.9</v>
      </c>
      <c r="K31" s="221">
        <v>1720274.34</v>
      </c>
      <c r="L31" s="213"/>
      <c r="M31" s="222">
        <v>1648.19</v>
      </c>
      <c r="N31" s="222">
        <v>0</v>
      </c>
      <c r="O31" s="222">
        <v>0</v>
      </c>
      <c r="P31" s="222">
        <v>0</v>
      </c>
      <c r="Q31" s="213"/>
      <c r="R31" s="222">
        <v>1738413.73</v>
      </c>
    </row>
    <row r="32" spans="1:18">
      <c r="A32" s="250">
        <v>13210</v>
      </c>
      <c r="B32" s="250"/>
      <c r="C32" s="261" t="s">
        <v>134</v>
      </c>
      <c r="D32" s="237" t="s">
        <v>147</v>
      </c>
      <c r="E32" s="250" t="s">
        <v>415</v>
      </c>
      <c r="F32" s="250"/>
      <c r="G32" s="236" t="s">
        <v>380</v>
      </c>
      <c r="H32" s="236" t="s">
        <v>415</v>
      </c>
      <c r="I32" s="183">
        <v>-1183299.99</v>
      </c>
      <c r="J32" s="221">
        <v>-894772.74</v>
      </c>
      <c r="K32" s="221">
        <v>-594275.81000000006</v>
      </c>
      <c r="L32" s="213"/>
      <c r="M32" s="222">
        <v>-71497.31</v>
      </c>
      <c r="N32" s="222">
        <v>0</v>
      </c>
      <c r="O32" s="222">
        <v>0</v>
      </c>
      <c r="P32" s="222">
        <v>0</v>
      </c>
      <c r="Q32" s="213"/>
      <c r="R32" s="222">
        <v>-1111802.68</v>
      </c>
    </row>
    <row r="33" spans="1:18">
      <c r="A33" s="250">
        <v>13220</v>
      </c>
      <c r="B33" s="250"/>
      <c r="C33" s="261" t="s">
        <v>135</v>
      </c>
      <c r="D33" s="237" t="s">
        <v>147</v>
      </c>
      <c r="E33" s="250" t="s">
        <v>415</v>
      </c>
      <c r="F33" s="250"/>
      <c r="G33" s="236" t="s">
        <v>380</v>
      </c>
      <c r="H33" s="236" t="s">
        <v>415</v>
      </c>
      <c r="I33" s="183">
        <v>65435.99</v>
      </c>
      <c r="J33" s="221">
        <v>0</v>
      </c>
      <c r="K33" s="221">
        <v>0</v>
      </c>
      <c r="L33" s="213"/>
      <c r="M33" s="222">
        <v>65435.99</v>
      </c>
      <c r="N33" s="222">
        <v>0</v>
      </c>
      <c r="O33" s="222">
        <v>0</v>
      </c>
      <c r="P33" s="222">
        <v>0</v>
      </c>
      <c r="Q33" s="213"/>
      <c r="R33" s="222">
        <v>0</v>
      </c>
    </row>
    <row r="34" spans="1:18">
      <c r="A34" s="250">
        <v>13300</v>
      </c>
      <c r="B34" s="250"/>
      <c r="C34" s="261" t="s">
        <v>136</v>
      </c>
      <c r="D34" s="237" t="s">
        <v>147</v>
      </c>
      <c r="E34" s="250" t="s">
        <v>415</v>
      </c>
      <c r="F34" s="250"/>
      <c r="G34" s="236" t="s">
        <v>380</v>
      </c>
      <c r="H34" s="236" t="s">
        <v>415</v>
      </c>
      <c r="I34" s="183">
        <v>1022675.94</v>
      </c>
      <c r="J34" s="221">
        <v>985784.63</v>
      </c>
      <c r="K34" s="221">
        <v>973529.63</v>
      </c>
      <c r="L34" s="213"/>
      <c r="M34" s="222">
        <v>0</v>
      </c>
      <c r="N34" s="222">
        <v>0</v>
      </c>
      <c r="O34" s="222">
        <v>0</v>
      </c>
      <c r="P34" s="222">
        <v>0</v>
      </c>
      <c r="Q34" s="213"/>
      <c r="R34" s="222">
        <v>1022675.94</v>
      </c>
    </row>
    <row r="35" spans="1:18">
      <c r="A35" s="250">
        <v>13310</v>
      </c>
      <c r="B35" s="250"/>
      <c r="C35" s="261" t="s">
        <v>137</v>
      </c>
      <c r="D35" s="237" t="s">
        <v>147</v>
      </c>
      <c r="E35" s="250" t="s">
        <v>415</v>
      </c>
      <c r="F35" s="250"/>
      <c r="G35" s="236" t="s">
        <v>380</v>
      </c>
      <c r="H35" s="236" t="s">
        <v>415</v>
      </c>
      <c r="I35" s="183">
        <v>-568564.31000000006</v>
      </c>
      <c r="J35" s="221">
        <v>-467139.88</v>
      </c>
      <c r="K35" s="221">
        <v>-386979.85</v>
      </c>
      <c r="L35" s="213"/>
      <c r="M35" s="222">
        <v>-25834.080000000002</v>
      </c>
      <c r="N35" s="222">
        <v>0</v>
      </c>
      <c r="O35" s="222">
        <v>0</v>
      </c>
      <c r="P35" s="222">
        <v>0</v>
      </c>
      <c r="Q35" s="213"/>
      <c r="R35" s="222">
        <v>-542730.23</v>
      </c>
    </row>
    <row r="36" spans="1:18">
      <c r="A36" s="250">
        <v>13311</v>
      </c>
      <c r="B36" s="250"/>
      <c r="C36" s="261" t="s">
        <v>356</v>
      </c>
      <c r="D36" s="237" t="s">
        <v>147</v>
      </c>
      <c r="E36" s="250" t="s">
        <v>415</v>
      </c>
      <c r="F36" s="250"/>
      <c r="G36" s="236" t="s">
        <v>380</v>
      </c>
      <c r="H36" s="236" t="s">
        <v>415</v>
      </c>
      <c r="I36" s="183">
        <v>0</v>
      </c>
      <c r="J36" s="221">
        <v>-91487.85</v>
      </c>
      <c r="K36" s="221">
        <v>0</v>
      </c>
      <c r="L36" s="213"/>
      <c r="M36" s="222">
        <v>0</v>
      </c>
      <c r="N36" s="222">
        <v>0</v>
      </c>
      <c r="O36" s="222">
        <v>0</v>
      </c>
      <c r="P36" s="222">
        <v>0</v>
      </c>
      <c r="Q36" s="213"/>
      <c r="R36" s="222">
        <v>0</v>
      </c>
    </row>
    <row r="37" spans="1:18">
      <c r="A37" s="250">
        <v>13320</v>
      </c>
      <c r="B37" s="250"/>
      <c r="C37" s="261" t="s">
        <v>138</v>
      </c>
      <c r="D37" s="237" t="s">
        <v>147</v>
      </c>
      <c r="E37" s="250" t="s">
        <v>415</v>
      </c>
      <c r="F37" s="250"/>
      <c r="G37" s="236" t="s">
        <v>380</v>
      </c>
      <c r="H37" s="236" t="s">
        <v>415</v>
      </c>
      <c r="I37" s="183">
        <v>0</v>
      </c>
      <c r="J37" s="221">
        <v>0</v>
      </c>
      <c r="K37" s="221">
        <v>0</v>
      </c>
      <c r="L37" s="213"/>
      <c r="M37" s="222">
        <v>0</v>
      </c>
      <c r="N37" s="222">
        <v>0</v>
      </c>
      <c r="O37" s="222">
        <v>0</v>
      </c>
      <c r="P37" s="222">
        <v>0</v>
      </c>
      <c r="Q37" s="213"/>
      <c r="R37" s="222">
        <v>0</v>
      </c>
    </row>
    <row r="38" spans="1:18">
      <c r="A38" s="250">
        <v>13330</v>
      </c>
      <c r="B38" s="250"/>
      <c r="C38" s="261" t="s">
        <v>139</v>
      </c>
      <c r="D38" s="237" t="s">
        <v>147</v>
      </c>
      <c r="E38" s="250" t="s">
        <v>415</v>
      </c>
      <c r="F38" s="250"/>
      <c r="G38" s="236" t="s">
        <v>380</v>
      </c>
      <c r="H38" s="236" t="s">
        <v>415</v>
      </c>
      <c r="I38" s="183">
        <v>44313.38</v>
      </c>
      <c r="J38" s="221">
        <v>40732.58</v>
      </c>
      <c r="K38" s="221">
        <v>40732.58</v>
      </c>
      <c r="L38" s="213"/>
      <c r="M38" s="222">
        <v>0</v>
      </c>
      <c r="N38" s="222">
        <v>0</v>
      </c>
      <c r="O38" s="222">
        <v>0</v>
      </c>
      <c r="P38" s="222">
        <v>0</v>
      </c>
      <c r="Q38" s="213"/>
      <c r="R38" s="222">
        <v>44313.38</v>
      </c>
    </row>
    <row r="39" spans="1:18">
      <c r="A39" s="250">
        <v>13340</v>
      </c>
      <c r="B39" s="250"/>
      <c r="C39" s="261" t="s">
        <v>140</v>
      </c>
      <c r="D39" s="237" t="s">
        <v>147</v>
      </c>
      <c r="E39" s="250" t="s">
        <v>415</v>
      </c>
      <c r="F39" s="250"/>
      <c r="G39" s="236" t="s">
        <v>380</v>
      </c>
      <c r="H39" s="236" t="s">
        <v>415</v>
      </c>
      <c r="I39" s="183">
        <v>-4431.3500000000004</v>
      </c>
      <c r="J39" s="221">
        <v>-8148.67</v>
      </c>
      <c r="K39" s="221">
        <v>-3002.15</v>
      </c>
      <c r="L39" s="213"/>
      <c r="M39" s="222">
        <v>-2215.6799999999998</v>
      </c>
      <c r="N39" s="222">
        <v>0</v>
      </c>
      <c r="O39" s="222">
        <v>0</v>
      </c>
      <c r="P39" s="222">
        <v>0</v>
      </c>
      <c r="Q39" s="213"/>
      <c r="R39" s="222">
        <v>-2215.67</v>
      </c>
    </row>
    <row r="40" spans="1:18">
      <c r="A40" s="250">
        <v>13999</v>
      </c>
      <c r="B40" s="250"/>
      <c r="C40" s="261" t="s">
        <v>141</v>
      </c>
      <c r="D40" s="237" t="s">
        <v>147</v>
      </c>
      <c r="E40" s="250" t="s">
        <v>415</v>
      </c>
      <c r="F40" s="250"/>
      <c r="G40" s="236" t="s">
        <v>380</v>
      </c>
      <c r="H40" s="236" t="s">
        <v>415</v>
      </c>
      <c r="I40" s="183">
        <v>252319.5</v>
      </c>
      <c r="J40" s="221">
        <v>126987.2</v>
      </c>
      <c r="K40" s="221">
        <v>415275.15</v>
      </c>
      <c r="L40" s="213"/>
      <c r="M40" s="222">
        <v>-25105.5</v>
      </c>
      <c r="N40" s="222">
        <v>-190824.5</v>
      </c>
      <c r="O40" s="222">
        <v>0</v>
      </c>
      <c r="P40" s="222">
        <v>0</v>
      </c>
      <c r="Q40" s="213"/>
      <c r="R40" s="222">
        <v>277425</v>
      </c>
    </row>
    <row r="41" spans="1:18">
      <c r="A41" s="250">
        <v>14000</v>
      </c>
      <c r="B41" s="250"/>
      <c r="C41" s="261" t="s">
        <v>142</v>
      </c>
      <c r="D41" s="236" t="s">
        <v>381</v>
      </c>
      <c r="E41" s="250" t="s">
        <v>415</v>
      </c>
      <c r="F41" s="250"/>
      <c r="G41" s="236" t="s">
        <v>381</v>
      </c>
      <c r="H41" s="236" t="s">
        <v>415</v>
      </c>
      <c r="I41" s="183">
        <v>165955.29999999999</v>
      </c>
      <c r="J41" s="221">
        <v>151980.28</v>
      </c>
      <c r="K41" s="221">
        <v>159146.35999999999</v>
      </c>
      <c r="L41" s="213"/>
      <c r="M41" s="222">
        <v>-26128.89</v>
      </c>
      <c r="N41" s="222">
        <v>0</v>
      </c>
      <c r="O41" s="222">
        <v>0</v>
      </c>
      <c r="P41" s="222">
        <v>0</v>
      </c>
      <c r="Q41" s="213"/>
      <c r="R41" s="222">
        <v>192084.19</v>
      </c>
    </row>
    <row r="42" spans="1:18">
      <c r="A42" s="250">
        <v>14010</v>
      </c>
      <c r="B42" s="250"/>
      <c r="C42" s="261" t="s">
        <v>143</v>
      </c>
      <c r="D42" s="236" t="s">
        <v>453</v>
      </c>
      <c r="E42" s="250" t="s">
        <v>415</v>
      </c>
      <c r="F42" s="250"/>
      <c r="G42" s="237" t="s">
        <v>147</v>
      </c>
      <c r="H42" s="236" t="s">
        <v>415</v>
      </c>
      <c r="I42" s="183">
        <v>0.16</v>
      </c>
      <c r="J42" s="221">
        <v>0.16</v>
      </c>
      <c r="K42" s="221">
        <v>0.16</v>
      </c>
      <c r="L42" s="213"/>
      <c r="M42" s="222">
        <v>0</v>
      </c>
      <c r="N42" s="222">
        <v>0</v>
      </c>
      <c r="O42" s="222">
        <v>0</v>
      </c>
      <c r="P42" s="222">
        <v>0</v>
      </c>
      <c r="Q42" s="213"/>
      <c r="R42" s="222">
        <v>0.16</v>
      </c>
    </row>
    <row r="43" spans="1:18">
      <c r="A43" s="250">
        <v>15000</v>
      </c>
      <c r="B43" s="250"/>
      <c r="C43" s="261" t="s">
        <v>144</v>
      </c>
      <c r="D43" s="237" t="s">
        <v>147</v>
      </c>
      <c r="E43" s="250" t="s">
        <v>415</v>
      </c>
      <c r="F43" s="250"/>
      <c r="G43" s="236" t="s">
        <v>382</v>
      </c>
      <c r="H43" s="236" t="s">
        <v>415</v>
      </c>
      <c r="I43" s="183">
        <v>2718511</v>
      </c>
      <c r="J43" s="221">
        <v>2732252</v>
      </c>
      <c r="K43" s="221">
        <v>2776960</v>
      </c>
      <c r="L43" s="213"/>
      <c r="M43" s="222">
        <v>0</v>
      </c>
      <c r="N43" s="222">
        <v>0</v>
      </c>
      <c r="O43" s="222">
        <v>0</v>
      </c>
      <c r="P43" s="222">
        <v>0</v>
      </c>
      <c r="Q43" s="213"/>
      <c r="R43" s="222">
        <v>2718511</v>
      </c>
    </row>
    <row r="44" spans="1:18">
      <c r="A44" s="250">
        <v>15010</v>
      </c>
      <c r="B44" s="250"/>
      <c r="C44" s="261" t="s">
        <v>145</v>
      </c>
      <c r="D44" s="237" t="s">
        <v>147</v>
      </c>
      <c r="E44" s="250" t="s">
        <v>415</v>
      </c>
      <c r="F44" s="250"/>
      <c r="G44" s="236" t="s">
        <v>383</v>
      </c>
      <c r="H44" s="236" t="s">
        <v>415</v>
      </c>
      <c r="I44" s="183">
        <v>-2718511</v>
      </c>
      <c r="J44" s="221">
        <v>-2732252</v>
      </c>
      <c r="K44" s="221">
        <v>-2776960</v>
      </c>
      <c r="L44" s="213"/>
      <c r="M44" s="222">
        <v>0</v>
      </c>
      <c r="N44" s="222">
        <v>0</v>
      </c>
      <c r="O44" s="222">
        <v>0</v>
      </c>
      <c r="P44" s="222">
        <v>0</v>
      </c>
      <c r="Q44" s="213"/>
      <c r="R44" s="222">
        <v>-2718511</v>
      </c>
    </row>
    <row r="45" spans="1:18">
      <c r="A45" s="250">
        <v>16000</v>
      </c>
      <c r="B45" s="250"/>
      <c r="C45" s="261" t="s">
        <v>146</v>
      </c>
      <c r="D45" s="237" t="s">
        <v>147</v>
      </c>
      <c r="E45" s="250" t="s">
        <v>415</v>
      </c>
      <c r="F45" s="250"/>
      <c r="G45" s="236" t="s">
        <v>147</v>
      </c>
      <c r="H45" s="236" t="s">
        <v>415</v>
      </c>
      <c r="I45" s="183">
        <v>374203.87</v>
      </c>
      <c r="J45" s="221">
        <v>231201.19</v>
      </c>
      <c r="K45" s="221">
        <v>121100.72</v>
      </c>
      <c r="L45" s="213"/>
      <c r="M45" s="222">
        <v>129428.43</v>
      </c>
      <c r="N45" s="222">
        <v>141006.5</v>
      </c>
      <c r="O45" s="222">
        <v>0</v>
      </c>
      <c r="P45" s="222">
        <v>0</v>
      </c>
      <c r="Q45" s="213"/>
      <c r="R45" s="222">
        <v>244775.44</v>
      </c>
    </row>
    <row r="46" spans="1:18">
      <c r="A46" s="250">
        <v>16010</v>
      </c>
      <c r="B46" s="250"/>
      <c r="C46" s="261" t="s">
        <v>148</v>
      </c>
      <c r="D46" s="237" t="s">
        <v>147</v>
      </c>
      <c r="E46" s="250" t="s">
        <v>415</v>
      </c>
      <c r="F46" s="250"/>
      <c r="G46" s="236" t="s">
        <v>147</v>
      </c>
      <c r="H46" s="236" t="s">
        <v>415</v>
      </c>
      <c r="I46" s="183">
        <v>6977.33</v>
      </c>
      <c r="J46" s="221">
        <v>860.94</v>
      </c>
      <c r="K46" s="221">
        <v>1020.35</v>
      </c>
      <c r="L46" s="213"/>
      <c r="M46" s="222">
        <v>6275.67</v>
      </c>
      <c r="N46" s="222">
        <v>0</v>
      </c>
      <c r="O46" s="222">
        <v>0</v>
      </c>
      <c r="P46" s="222">
        <v>0</v>
      </c>
      <c r="Q46" s="213"/>
      <c r="R46" s="222">
        <v>701.66</v>
      </c>
    </row>
    <row r="47" spans="1:18">
      <c r="A47" s="250">
        <v>16020</v>
      </c>
      <c r="B47" s="250"/>
      <c r="C47" s="262" t="s">
        <v>147</v>
      </c>
      <c r="D47" s="237" t="s">
        <v>147</v>
      </c>
      <c r="E47" s="250" t="s">
        <v>415</v>
      </c>
      <c r="F47" s="265"/>
      <c r="G47" s="236" t="s">
        <v>147</v>
      </c>
      <c r="H47" s="236" t="s">
        <v>415</v>
      </c>
      <c r="I47" s="183">
        <v>50642.27</v>
      </c>
      <c r="J47" s="221">
        <v>105346.41</v>
      </c>
      <c r="K47" s="221">
        <v>51119.54</v>
      </c>
      <c r="L47" s="213"/>
      <c r="M47" s="222">
        <v>12710.82</v>
      </c>
      <c r="N47" s="222">
        <v>0</v>
      </c>
      <c r="O47" s="222">
        <v>0</v>
      </c>
      <c r="P47" s="222">
        <v>0</v>
      </c>
      <c r="Q47" s="213"/>
      <c r="R47" s="222">
        <v>37931.449999999997</v>
      </c>
    </row>
    <row r="48" spans="1:18">
      <c r="A48" s="250">
        <v>16030</v>
      </c>
      <c r="B48" s="250"/>
      <c r="C48" s="262" t="s">
        <v>149</v>
      </c>
      <c r="D48" s="237" t="s">
        <v>147</v>
      </c>
      <c r="E48" s="250" t="s">
        <v>415</v>
      </c>
      <c r="F48" s="265"/>
      <c r="G48" s="236" t="s">
        <v>147</v>
      </c>
      <c r="H48" s="236" t="s">
        <v>415</v>
      </c>
      <c r="I48" s="183">
        <v>0</v>
      </c>
      <c r="J48" s="221">
        <v>0</v>
      </c>
      <c r="K48" s="221">
        <v>0</v>
      </c>
      <c r="L48" s="213"/>
      <c r="M48" s="222">
        <v>0</v>
      </c>
      <c r="N48" s="222">
        <v>0</v>
      </c>
      <c r="O48" s="222">
        <v>0</v>
      </c>
      <c r="P48" s="222">
        <v>0</v>
      </c>
      <c r="Q48" s="213"/>
      <c r="R48" s="222">
        <v>0</v>
      </c>
    </row>
    <row r="49" spans="1:18" ht="15">
      <c r="A49" s="250">
        <v>19999</v>
      </c>
      <c r="B49" s="250"/>
      <c r="C49" s="261" t="s">
        <v>150</v>
      </c>
      <c r="D49" s="237" t="s">
        <v>147</v>
      </c>
      <c r="E49" s="250" t="s">
        <v>415</v>
      </c>
      <c r="F49" s="250"/>
      <c r="G49" s="276"/>
      <c r="H49" s="236" t="s">
        <v>415</v>
      </c>
      <c r="I49" s="183">
        <v>-3971495.87</v>
      </c>
      <c r="J49" s="221">
        <v>-3671645.31</v>
      </c>
      <c r="K49" s="221">
        <v>-2712639.02</v>
      </c>
      <c r="L49" s="213"/>
      <c r="M49" s="222">
        <v>114934</v>
      </c>
      <c r="N49" s="222">
        <v>0</v>
      </c>
      <c r="O49" s="222">
        <v>0</v>
      </c>
      <c r="P49" s="222">
        <v>0</v>
      </c>
      <c r="Q49" s="213"/>
      <c r="R49" s="222">
        <v>-4086429.87</v>
      </c>
    </row>
    <row r="50" spans="1:18">
      <c r="A50" s="250">
        <v>20000</v>
      </c>
      <c r="B50" s="250"/>
      <c r="C50" s="261" t="s">
        <v>151</v>
      </c>
      <c r="D50" s="237" t="s">
        <v>384</v>
      </c>
      <c r="E50" s="250" t="s">
        <v>415</v>
      </c>
      <c r="F50" s="250"/>
      <c r="G50" s="236" t="s">
        <v>384</v>
      </c>
      <c r="H50" s="236" t="s">
        <v>415</v>
      </c>
      <c r="I50" s="183">
        <v>-15986607.17</v>
      </c>
      <c r="J50" s="221">
        <v>-15558866.18</v>
      </c>
      <c r="K50" s="221">
        <v>-15915410.810000001</v>
      </c>
      <c r="L50" s="213"/>
      <c r="M50" s="222">
        <v>-1220382.45</v>
      </c>
      <c r="N50" s="222">
        <v>0</v>
      </c>
      <c r="O50" s="222">
        <v>0</v>
      </c>
      <c r="P50" s="222">
        <v>0</v>
      </c>
      <c r="Q50" s="213"/>
      <c r="R50" s="222">
        <v>-14766224.720000001</v>
      </c>
    </row>
    <row r="51" spans="1:18">
      <c r="A51" s="250">
        <v>21000</v>
      </c>
      <c r="B51" s="250"/>
      <c r="C51" s="261" t="s">
        <v>152</v>
      </c>
      <c r="D51" s="237" t="s">
        <v>463</v>
      </c>
      <c r="E51" s="250" t="s">
        <v>415</v>
      </c>
      <c r="F51" s="250"/>
      <c r="G51" s="236" t="s">
        <v>385</v>
      </c>
      <c r="H51" s="236" t="s">
        <v>415</v>
      </c>
      <c r="I51" s="183">
        <v>-4191041.38</v>
      </c>
      <c r="J51" s="221">
        <v>-2859904.73</v>
      </c>
      <c r="K51" s="221">
        <v>-1668851.81</v>
      </c>
      <c r="L51" s="213"/>
      <c r="M51" s="222">
        <v>-303053.94</v>
      </c>
      <c r="N51" s="222">
        <v>-260975.11</v>
      </c>
      <c r="O51" s="222">
        <v>0</v>
      </c>
      <c r="P51" s="222">
        <v>0</v>
      </c>
      <c r="Q51" s="213"/>
      <c r="R51" s="222">
        <v>-3887987.44</v>
      </c>
    </row>
    <row r="52" spans="1:18">
      <c r="A52" s="250">
        <v>21010</v>
      </c>
      <c r="B52" s="250"/>
      <c r="C52" s="261" t="s">
        <v>153</v>
      </c>
      <c r="D52" s="237" t="s">
        <v>463</v>
      </c>
      <c r="E52" s="250" t="s">
        <v>415</v>
      </c>
      <c r="F52" s="250"/>
      <c r="G52" s="236" t="s">
        <v>385</v>
      </c>
      <c r="H52" s="236" t="s">
        <v>415</v>
      </c>
      <c r="I52" s="183">
        <v>-1513000</v>
      </c>
      <c r="J52" s="221">
        <v>-2717000</v>
      </c>
      <c r="K52" s="221">
        <v>-2126000</v>
      </c>
      <c r="L52" s="213"/>
      <c r="M52" s="222">
        <v>0</v>
      </c>
      <c r="N52" s="222">
        <v>0</v>
      </c>
      <c r="O52" s="222">
        <v>0</v>
      </c>
      <c r="P52" s="222">
        <v>0</v>
      </c>
      <c r="Q52" s="213"/>
      <c r="R52" s="222">
        <v>-1513000</v>
      </c>
    </row>
    <row r="53" spans="1:18">
      <c r="A53" s="250">
        <v>21020</v>
      </c>
      <c r="B53" s="250"/>
      <c r="C53" s="261" t="s">
        <v>154</v>
      </c>
      <c r="D53" s="237" t="s">
        <v>463</v>
      </c>
      <c r="E53" s="250" t="s">
        <v>415</v>
      </c>
      <c r="F53" s="250"/>
      <c r="G53" s="236" t="s">
        <v>386</v>
      </c>
      <c r="H53" s="236" t="s">
        <v>415</v>
      </c>
      <c r="I53" s="183">
        <v>-2921000</v>
      </c>
      <c r="J53" s="221">
        <v>-2278050</v>
      </c>
      <c r="K53" s="221">
        <v>-3195000</v>
      </c>
      <c r="L53" s="213"/>
      <c r="M53" s="222">
        <v>0</v>
      </c>
      <c r="N53" s="222">
        <v>0</v>
      </c>
      <c r="O53" s="222">
        <v>0</v>
      </c>
      <c r="P53" s="222">
        <v>0</v>
      </c>
      <c r="Q53" s="213"/>
      <c r="R53" s="222">
        <v>-2921000</v>
      </c>
    </row>
    <row r="54" spans="1:18">
      <c r="A54" s="250">
        <v>22000</v>
      </c>
      <c r="B54" s="250"/>
      <c r="C54" s="261" t="s">
        <v>155</v>
      </c>
      <c r="D54" s="237" t="s">
        <v>467</v>
      </c>
      <c r="E54" s="250" t="s">
        <v>415</v>
      </c>
      <c r="F54" s="250"/>
      <c r="G54" s="236" t="s">
        <v>387</v>
      </c>
      <c r="H54" s="236" t="s">
        <v>415</v>
      </c>
      <c r="I54" s="183">
        <v>-9223029</v>
      </c>
      <c r="J54" s="221">
        <v>-8669303</v>
      </c>
      <c r="K54" s="221">
        <v>-7901848</v>
      </c>
      <c r="L54" s="213"/>
      <c r="M54" s="222">
        <v>0</v>
      </c>
      <c r="N54" s="222">
        <v>0</v>
      </c>
      <c r="O54" s="222">
        <v>0</v>
      </c>
      <c r="P54" s="222">
        <v>0</v>
      </c>
      <c r="Q54" s="213"/>
      <c r="R54" s="222">
        <v>-9223029</v>
      </c>
    </row>
    <row r="55" spans="1:18">
      <c r="A55" s="250">
        <v>23000</v>
      </c>
      <c r="B55" s="250"/>
      <c r="C55" s="261" t="s">
        <v>156</v>
      </c>
      <c r="D55" s="237" t="s">
        <v>469</v>
      </c>
      <c r="E55" s="250" t="s">
        <v>415</v>
      </c>
      <c r="F55" s="250"/>
      <c r="G55" s="236" t="s">
        <v>375</v>
      </c>
      <c r="H55" s="236" t="s">
        <v>415</v>
      </c>
      <c r="I55" s="183">
        <v>-160800</v>
      </c>
      <c r="J55" s="221">
        <v>-131400</v>
      </c>
      <c r="K55" s="221">
        <v>-101200</v>
      </c>
      <c r="L55" s="213"/>
      <c r="M55" s="222">
        <v>468538.18</v>
      </c>
      <c r="N55" s="222">
        <v>160800</v>
      </c>
      <c r="O55" s="222">
        <v>0</v>
      </c>
      <c r="P55" s="222">
        <v>0</v>
      </c>
      <c r="Q55" s="213"/>
      <c r="R55" s="222">
        <v>-629338.18000000005</v>
      </c>
    </row>
    <row r="56" spans="1:18">
      <c r="A56" s="250">
        <v>24010</v>
      </c>
      <c r="B56" s="250"/>
      <c r="C56" s="261" t="s">
        <v>157</v>
      </c>
      <c r="D56" s="237" t="s">
        <v>390</v>
      </c>
      <c r="E56" s="250" t="s">
        <v>415</v>
      </c>
      <c r="F56" s="250"/>
      <c r="G56" s="236" t="s">
        <v>390</v>
      </c>
      <c r="H56" s="236" t="s">
        <v>415</v>
      </c>
      <c r="I56" s="183">
        <v>-1522785.59</v>
      </c>
      <c r="J56" s="221">
        <v>-1643105.85</v>
      </c>
      <c r="K56" s="221">
        <v>-1640083.09</v>
      </c>
      <c r="L56" s="213"/>
      <c r="M56" s="222">
        <v>-495796.59</v>
      </c>
      <c r="N56" s="222">
        <v>0</v>
      </c>
      <c r="O56" s="222">
        <v>0</v>
      </c>
      <c r="P56" s="222">
        <v>0</v>
      </c>
      <c r="Q56" s="213"/>
      <c r="R56" s="222">
        <v>-1026989</v>
      </c>
    </row>
    <row r="57" spans="1:18">
      <c r="A57" s="250">
        <v>24020</v>
      </c>
      <c r="B57" s="250"/>
      <c r="C57" s="261" t="s">
        <v>158</v>
      </c>
      <c r="D57" s="237" t="s">
        <v>391</v>
      </c>
      <c r="E57" s="250" t="s">
        <v>415</v>
      </c>
      <c r="F57" s="250"/>
      <c r="G57" s="236" t="s">
        <v>391</v>
      </c>
      <c r="H57" s="236" t="s">
        <v>415</v>
      </c>
      <c r="I57" s="183">
        <v>0</v>
      </c>
      <c r="J57" s="221">
        <v>0</v>
      </c>
      <c r="K57" s="221">
        <v>0</v>
      </c>
      <c r="L57" s="213"/>
      <c r="M57" s="222">
        <v>0</v>
      </c>
      <c r="N57" s="222">
        <v>0</v>
      </c>
      <c r="O57" s="222">
        <v>0</v>
      </c>
      <c r="P57" s="222">
        <v>0</v>
      </c>
      <c r="Q57" s="213"/>
      <c r="R57" s="222">
        <v>0</v>
      </c>
    </row>
    <row r="58" spans="1:18">
      <c r="A58" s="250">
        <v>24030</v>
      </c>
      <c r="B58" s="250"/>
      <c r="C58" s="261" t="s">
        <v>159</v>
      </c>
      <c r="D58" s="237" t="s">
        <v>159</v>
      </c>
      <c r="E58" s="250" t="s">
        <v>415</v>
      </c>
      <c r="F58" s="250"/>
      <c r="G58" s="236" t="s">
        <v>159</v>
      </c>
      <c r="H58" s="236" t="s">
        <v>415</v>
      </c>
      <c r="I58" s="183">
        <v>-110343.06</v>
      </c>
      <c r="J58" s="221">
        <v>-88088.66</v>
      </c>
      <c r="K58" s="221">
        <v>-223312.54</v>
      </c>
      <c r="L58" s="213"/>
      <c r="M58" s="222">
        <v>24772.04</v>
      </c>
      <c r="N58" s="222">
        <v>0</v>
      </c>
      <c r="O58" s="222">
        <v>0</v>
      </c>
      <c r="P58" s="222">
        <v>0</v>
      </c>
      <c r="Q58" s="213"/>
      <c r="R58" s="222">
        <v>-135115.1</v>
      </c>
    </row>
    <row r="59" spans="1:18">
      <c r="A59" s="250">
        <v>24040</v>
      </c>
      <c r="B59" s="250"/>
      <c r="C59" s="261" t="s">
        <v>160</v>
      </c>
      <c r="D59" s="237" t="s">
        <v>389</v>
      </c>
      <c r="E59" s="250" t="s">
        <v>415</v>
      </c>
      <c r="F59" s="250"/>
      <c r="G59" s="236" t="s">
        <v>389</v>
      </c>
      <c r="H59" s="236" t="s">
        <v>415</v>
      </c>
      <c r="I59" s="183">
        <v>4.8899999999999997</v>
      </c>
      <c r="J59" s="221">
        <v>-1673000.78</v>
      </c>
      <c r="K59" s="221">
        <v>-1625552.28</v>
      </c>
      <c r="L59" s="213"/>
      <c r="M59" s="222">
        <v>1741875</v>
      </c>
      <c r="N59" s="222">
        <v>1700937.5</v>
      </c>
      <c r="O59" s="222">
        <v>0</v>
      </c>
      <c r="P59" s="222">
        <v>0</v>
      </c>
      <c r="Q59" s="213"/>
      <c r="R59" s="222">
        <v>-1741870.11</v>
      </c>
    </row>
    <row r="60" spans="1:18">
      <c r="A60" s="250">
        <v>25010</v>
      </c>
      <c r="B60" s="250"/>
      <c r="C60" s="261" t="s">
        <v>161</v>
      </c>
      <c r="D60" s="237" t="s">
        <v>161</v>
      </c>
      <c r="E60" s="250" t="s">
        <v>415</v>
      </c>
      <c r="F60" s="250"/>
      <c r="G60" s="236" t="s">
        <v>161</v>
      </c>
      <c r="H60" s="236" t="s">
        <v>415</v>
      </c>
      <c r="I60" s="183">
        <v>-1017440.44</v>
      </c>
      <c r="J60" s="221">
        <v>-1049998.4099999999</v>
      </c>
      <c r="K60" s="221">
        <v>-1046620.08</v>
      </c>
      <c r="L60" s="213"/>
      <c r="M60" s="222">
        <v>14184.36</v>
      </c>
      <c r="N60" s="222">
        <v>0</v>
      </c>
      <c r="O60" s="222">
        <v>0</v>
      </c>
      <c r="P60" s="222">
        <v>0</v>
      </c>
      <c r="Q60" s="213"/>
      <c r="R60" s="222">
        <v>-1031624.8</v>
      </c>
    </row>
    <row r="61" spans="1:18">
      <c r="A61" s="250">
        <v>25020</v>
      </c>
      <c r="B61" s="250"/>
      <c r="C61" s="261" t="s">
        <v>162</v>
      </c>
      <c r="D61" s="237" t="s">
        <v>161</v>
      </c>
      <c r="E61" s="250" t="s">
        <v>415</v>
      </c>
      <c r="F61" s="250"/>
      <c r="G61" s="236" t="s">
        <v>161</v>
      </c>
      <c r="H61" s="236" t="s">
        <v>415</v>
      </c>
      <c r="I61" s="183">
        <v>445240.87</v>
      </c>
      <c r="J61" s="221">
        <v>372050.59</v>
      </c>
      <c r="K61" s="221">
        <v>298860.31</v>
      </c>
      <c r="L61" s="213"/>
      <c r="M61" s="222">
        <v>18297.57</v>
      </c>
      <c r="N61" s="222">
        <v>0</v>
      </c>
      <c r="O61" s="222">
        <v>0</v>
      </c>
      <c r="P61" s="222">
        <v>0</v>
      </c>
      <c r="Q61" s="213"/>
      <c r="R61" s="222">
        <v>426943.3</v>
      </c>
    </row>
    <row r="62" spans="1:18">
      <c r="A62" s="250">
        <v>26000</v>
      </c>
      <c r="B62" s="250"/>
      <c r="C62" s="261" t="s">
        <v>163</v>
      </c>
      <c r="D62" s="237" t="s">
        <v>392</v>
      </c>
      <c r="E62" s="250" t="s">
        <v>415</v>
      </c>
      <c r="F62" s="250"/>
      <c r="G62" s="236" t="s">
        <v>392</v>
      </c>
      <c r="H62" s="236" t="s">
        <v>415</v>
      </c>
      <c r="I62" s="183">
        <v>0</v>
      </c>
      <c r="J62" s="221">
        <v>0</v>
      </c>
      <c r="K62" s="221">
        <v>0</v>
      </c>
      <c r="L62" s="213"/>
      <c r="M62" s="222">
        <v>0</v>
      </c>
      <c r="N62" s="222">
        <v>0</v>
      </c>
      <c r="O62" s="222">
        <v>0</v>
      </c>
      <c r="P62" s="222">
        <v>0</v>
      </c>
      <c r="Q62" s="213"/>
      <c r="R62" s="222">
        <v>0</v>
      </c>
    </row>
    <row r="63" spans="1:18">
      <c r="A63" s="250">
        <v>26010</v>
      </c>
      <c r="B63" s="250"/>
      <c r="C63" s="261" t="s">
        <v>164</v>
      </c>
      <c r="D63" s="237" t="s">
        <v>392</v>
      </c>
      <c r="E63" s="250" t="s">
        <v>415</v>
      </c>
      <c r="F63" s="250"/>
      <c r="G63" s="236" t="s">
        <v>392</v>
      </c>
      <c r="H63" s="236" t="s">
        <v>415</v>
      </c>
      <c r="I63" s="183">
        <v>-7888.99</v>
      </c>
      <c r="J63" s="221">
        <v>-8695.51</v>
      </c>
      <c r="K63" s="221">
        <v>-8820.33</v>
      </c>
      <c r="L63" s="213"/>
      <c r="M63" s="222">
        <v>-851.89</v>
      </c>
      <c r="N63" s="222">
        <v>7888.79</v>
      </c>
      <c r="O63" s="222">
        <v>0</v>
      </c>
      <c r="P63" s="222">
        <v>0</v>
      </c>
      <c r="Q63" s="213"/>
      <c r="R63" s="222">
        <v>-7037.1</v>
      </c>
    </row>
    <row r="64" spans="1:18">
      <c r="A64" s="250">
        <v>26020</v>
      </c>
      <c r="B64" s="250"/>
      <c r="C64" s="261" t="s">
        <v>165</v>
      </c>
      <c r="D64" s="237" t="s">
        <v>469</v>
      </c>
      <c r="E64" s="250" t="s">
        <v>415</v>
      </c>
      <c r="F64" s="250"/>
      <c r="G64" s="236" t="s">
        <v>375</v>
      </c>
      <c r="H64" s="236" t="s">
        <v>415</v>
      </c>
      <c r="I64" s="183">
        <v>0</v>
      </c>
      <c r="J64" s="221">
        <v>0</v>
      </c>
      <c r="K64" s="221">
        <v>0</v>
      </c>
      <c r="L64" s="213"/>
      <c r="M64" s="222">
        <v>0</v>
      </c>
      <c r="N64" s="222">
        <v>0</v>
      </c>
      <c r="O64" s="222">
        <v>0</v>
      </c>
      <c r="P64" s="222">
        <v>0</v>
      </c>
      <c r="Q64" s="213"/>
      <c r="R64" s="222">
        <v>0</v>
      </c>
    </row>
    <row r="65" spans="1:18">
      <c r="A65" s="250">
        <v>27000</v>
      </c>
      <c r="B65" s="250"/>
      <c r="C65" s="261" t="s">
        <v>166</v>
      </c>
      <c r="D65" s="237" t="s">
        <v>388</v>
      </c>
      <c r="E65" s="250" t="s">
        <v>415</v>
      </c>
      <c r="F65" s="250"/>
      <c r="G65" s="236" t="s">
        <v>388</v>
      </c>
      <c r="H65" s="236" t="s">
        <v>415</v>
      </c>
      <c r="I65" s="183">
        <v>0</v>
      </c>
      <c r="J65" s="221">
        <v>0</v>
      </c>
      <c r="K65" s="221">
        <v>0</v>
      </c>
      <c r="L65" s="213"/>
      <c r="M65" s="222">
        <v>0</v>
      </c>
      <c r="N65" s="222">
        <v>0</v>
      </c>
      <c r="O65" s="222">
        <v>0</v>
      </c>
      <c r="P65" s="222">
        <v>0</v>
      </c>
      <c r="Q65" s="213"/>
      <c r="R65" s="222">
        <v>0</v>
      </c>
    </row>
    <row r="66" spans="1:18">
      <c r="A66" s="250">
        <v>28000</v>
      </c>
      <c r="B66" s="250"/>
      <c r="C66" s="261" t="s">
        <v>167</v>
      </c>
      <c r="D66" s="237" t="s">
        <v>388</v>
      </c>
      <c r="E66" s="250" t="s">
        <v>415</v>
      </c>
      <c r="F66" s="250"/>
      <c r="G66" s="236" t="s">
        <v>388</v>
      </c>
      <c r="H66" s="236" t="s">
        <v>415</v>
      </c>
      <c r="I66" s="183">
        <v>-73265.8</v>
      </c>
      <c r="J66" s="221">
        <v>-362709.39</v>
      </c>
      <c r="K66" s="221">
        <v>-92567.79</v>
      </c>
      <c r="L66" s="213"/>
      <c r="M66" s="222">
        <v>-35786.86</v>
      </c>
      <c r="N66" s="222">
        <v>-21349.84</v>
      </c>
      <c r="O66" s="222">
        <v>0</v>
      </c>
      <c r="P66" s="222">
        <v>0</v>
      </c>
      <c r="Q66" s="213"/>
      <c r="R66" s="222">
        <v>-37478.94</v>
      </c>
    </row>
    <row r="67" spans="1:18">
      <c r="A67" s="250">
        <v>28010</v>
      </c>
      <c r="B67" s="250"/>
      <c r="C67" s="261" t="s">
        <v>168</v>
      </c>
      <c r="D67" s="237" t="s">
        <v>388</v>
      </c>
      <c r="E67" s="250" t="s">
        <v>415</v>
      </c>
      <c r="F67" s="250"/>
      <c r="G67" s="236" t="s">
        <v>388</v>
      </c>
      <c r="H67" s="236" t="s">
        <v>415</v>
      </c>
      <c r="I67" s="183">
        <v>-500462.04</v>
      </c>
      <c r="J67" s="221">
        <v>-433027.79</v>
      </c>
      <c r="K67" s="221">
        <v>-205864.44</v>
      </c>
      <c r="L67" s="213"/>
      <c r="M67" s="222">
        <v>2337.39</v>
      </c>
      <c r="N67" s="222">
        <v>500462.04</v>
      </c>
      <c r="O67" s="222">
        <v>0</v>
      </c>
      <c r="P67" s="222">
        <v>0</v>
      </c>
      <c r="Q67" s="213"/>
      <c r="R67" s="222">
        <v>-502799.43</v>
      </c>
    </row>
    <row r="68" spans="1:18">
      <c r="A68" s="250">
        <v>28020</v>
      </c>
      <c r="B68" s="250"/>
      <c r="C68" s="261" t="s">
        <v>169</v>
      </c>
      <c r="D68" s="237" t="s">
        <v>388</v>
      </c>
      <c r="E68" s="250" t="s">
        <v>415</v>
      </c>
      <c r="F68" s="250"/>
      <c r="G68" s="236" t="s">
        <v>388</v>
      </c>
      <c r="H68" s="236" t="s">
        <v>415</v>
      </c>
      <c r="I68" s="183">
        <v>0</v>
      </c>
      <c r="J68" s="221">
        <v>0</v>
      </c>
      <c r="K68" s="221">
        <v>0</v>
      </c>
      <c r="L68" s="213"/>
      <c r="M68" s="222">
        <v>0</v>
      </c>
      <c r="N68" s="222">
        <v>0</v>
      </c>
      <c r="O68" s="222">
        <v>0</v>
      </c>
      <c r="P68" s="222">
        <v>0</v>
      </c>
      <c r="Q68" s="213"/>
      <c r="R68" s="222">
        <v>0</v>
      </c>
    </row>
    <row r="69" spans="1:18">
      <c r="A69" s="250">
        <v>29999</v>
      </c>
      <c r="B69" s="250" t="s">
        <v>170</v>
      </c>
      <c r="C69" s="261" t="s">
        <v>171</v>
      </c>
      <c r="D69" s="237" t="s">
        <v>388</v>
      </c>
      <c r="E69" s="250" t="s">
        <v>415</v>
      </c>
      <c r="F69" s="250"/>
      <c r="G69" s="236" t="s">
        <v>388</v>
      </c>
      <c r="H69" s="236" t="s">
        <v>415</v>
      </c>
      <c r="I69" s="183">
        <v>-0.01</v>
      </c>
      <c r="J69" s="221">
        <v>0</v>
      </c>
      <c r="K69" s="221">
        <v>0</v>
      </c>
      <c r="L69" s="213"/>
      <c r="M69" s="222">
        <v>0</v>
      </c>
      <c r="N69" s="222">
        <v>376028.2</v>
      </c>
      <c r="O69" s="222">
        <v>0</v>
      </c>
      <c r="P69" s="222">
        <v>0</v>
      </c>
      <c r="Q69" s="213"/>
      <c r="R69" s="222">
        <v>-0.01</v>
      </c>
    </row>
    <row r="70" spans="1:18">
      <c r="A70" s="250">
        <v>29999</v>
      </c>
      <c r="B70" s="250" t="s">
        <v>172</v>
      </c>
      <c r="C70" s="261" t="s">
        <v>173</v>
      </c>
      <c r="D70" s="237" t="s">
        <v>388</v>
      </c>
      <c r="E70" s="250" t="s">
        <v>415</v>
      </c>
      <c r="F70" s="250"/>
      <c r="G70" s="236" t="s">
        <v>388</v>
      </c>
      <c r="H70" s="236" t="s">
        <v>415</v>
      </c>
      <c r="I70" s="183">
        <v>-0.15</v>
      </c>
      <c r="J70" s="221">
        <v>-0.15</v>
      </c>
      <c r="K70" s="221">
        <v>-0.3</v>
      </c>
      <c r="L70" s="213"/>
      <c r="M70" s="222">
        <v>13982.25</v>
      </c>
      <c r="N70" s="222">
        <v>23978.99</v>
      </c>
      <c r="O70" s="222">
        <v>0</v>
      </c>
      <c r="P70" s="222">
        <v>0</v>
      </c>
      <c r="Q70" s="213"/>
      <c r="R70" s="222">
        <v>-13982.4</v>
      </c>
    </row>
    <row r="71" spans="1:18">
      <c r="A71" s="250">
        <v>29999</v>
      </c>
      <c r="B71" s="250" t="s">
        <v>174</v>
      </c>
      <c r="C71" s="261" t="s">
        <v>175</v>
      </c>
      <c r="D71" s="237" t="s">
        <v>388</v>
      </c>
      <c r="E71" s="250" t="s">
        <v>415</v>
      </c>
      <c r="F71" s="250"/>
      <c r="G71" s="236" t="s">
        <v>388</v>
      </c>
      <c r="H71" s="236" t="s">
        <v>415</v>
      </c>
      <c r="I71" s="183">
        <v>-1183.67</v>
      </c>
      <c r="J71" s="221">
        <v>8017.91</v>
      </c>
      <c r="K71" s="221">
        <v>1325.86</v>
      </c>
      <c r="L71" s="213"/>
      <c r="M71" s="222">
        <v>-2691.48</v>
      </c>
      <c r="N71" s="222">
        <v>561707.51</v>
      </c>
      <c r="O71" s="222">
        <v>0</v>
      </c>
      <c r="P71" s="222">
        <v>0</v>
      </c>
      <c r="Q71" s="213"/>
      <c r="R71" s="222">
        <v>1507.81</v>
      </c>
    </row>
    <row r="72" spans="1:18">
      <c r="A72" s="250">
        <v>29999</v>
      </c>
      <c r="B72" s="250" t="s">
        <v>176</v>
      </c>
      <c r="C72" s="261" t="s">
        <v>177</v>
      </c>
      <c r="D72" s="237" t="s">
        <v>388</v>
      </c>
      <c r="E72" s="250" t="s">
        <v>415</v>
      </c>
      <c r="F72" s="250"/>
      <c r="G72" s="236" t="s">
        <v>388</v>
      </c>
      <c r="H72" s="236" t="s">
        <v>415</v>
      </c>
      <c r="I72" s="183">
        <v>32</v>
      </c>
      <c r="J72" s="221">
        <v>700</v>
      </c>
      <c r="K72" s="221">
        <v>0</v>
      </c>
      <c r="L72" s="213"/>
      <c r="M72" s="222">
        <v>0</v>
      </c>
      <c r="N72" s="222">
        <v>34355.339999999997</v>
      </c>
      <c r="O72" s="222">
        <v>0</v>
      </c>
      <c r="P72" s="222">
        <v>0</v>
      </c>
      <c r="Q72" s="213"/>
      <c r="R72" s="222">
        <v>32</v>
      </c>
    </row>
    <row r="73" spans="1:18">
      <c r="A73" s="250">
        <v>29999</v>
      </c>
      <c r="B73" s="250" t="s">
        <v>178</v>
      </c>
      <c r="C73" s="261" t="s">
        <v>179</v>
      </c>
      <c r="D73" s="237" t="s">
        <v>388</v>
      </c>
      <c r="E73" s="250" t="s">
        <v>415</v>
      </c>
      <c r="F73" s="250"/>
      <c r="G73" s="236" t="s">
        <v>388</v>
      </c>
      <c r="H73" s="236" t="s">
        <v>415</v>
      </c>
      <c r="I73" s="183">
        <v>0</v>
      </c>
      <c r="J73" s="221">
        <v>0</v>
      </c>
      <c r="K73" s="221">
        <v>0</v>
      </c>
      <c r="L73" s="213"/>
      <c r="M73" s="222">
        <v>0</v>
      </c>
      <c r="N73" s="222">
        <v>173571.79</v>
      </c>
      <c r="O73" s="222">
        <v>0</v>
      </c>
      <c r="P73" s="222">
        <v>0</v>
      </c>
      <c r="Q73" s="213"/>
      <c r="R73" s="222">
        <v>0</v>
      </c>
    </row>
    <row r="74" spans="1:18">
      <c r="A74" s="250">
        <v>29999</v>
      </c>
      <c r="B74" s="250" t="s">
        <v>180</v>
      </c>
      <c r="C74" s="261" t="s">
        <v>181</v>
      </c>
      <c r="D74" s="237" t="s">
        <v>388</v>
      </c>
      <c r="E74" s="250" t="s">
        <v>415</v>
      </c>
      <c r="F74" s="250"/>
      <c r="G74" s="236" t="s">
        <v>388</v>
      </c>
      <c r="H74" s="236" t="s">
        <v>415</v>
      </c>
      <c r="I74" s="183">
        <v>0</v>
      </c>
      <c r="J74" s="221">
        <v>0</v>
      </c>
      <c r="K74" s="221">
        <v>0</v>
      </c>
      <c r="L74" s="213"/>
      <c r="M74" s="222">
        <v>0</v>
      </c>
      <c r="N74" s="222">
        <v>0</v>
      </c>
      <c r="O74" s="222">
        <v>0</v>
      </c>
      <c r="P74" s="222">
        <v>0</v>
      </c>
      <c r="Q74" s="213"/>
      <c r="R74" s="222">
        <v>0</v>
      </c>
    </row>
    <row r="75" spans="1:18" ht="15">
      <c r="A75" s="250">
        <v>30000</v>
      </c>
      <c r="B75" s="250"/>
      <c r="C75" s="261" t="s">
        <v>182</v>
      </c>
      <c r="D75" s="237" t="s">
        <v>182</v>
      </c>
      <c r="E75" s="250" t="s">
        <v>415</v>
      </c>
      <c r="F75" s="250"/>
      <c r="G75" s="278" t="s">
        <v>182</v>
      </c>
      <c r="H75" s="236" t="s">
        <v>415</v>
      </c>
      <c r="I75" s="183">
        <v>-12446198.75</v>
      </c>
      <c r="J75" s="221">
        <v>-16178107.470000001</v>
      </c>
      <c r="K75" s="221">
        <v>-15948731.470000001</v>
      </c>
      <c r="L75" s="213"/>
      <c r="M75" s="222">
        <v>0</v>
      </c>
      <c r="N75" s="222">
        <v>0</v>
      </c>
      <c r="O75" s="222">
        <v>0</v>
      </c>
      <c r="P75" s="222">
        <v>0</v>
      </c>
      <c r="Q75" s="213"/>
      <c r="R75" s="222">
        <v>-16178107.470000001</v>
      </c>
    </row>
    <row r="76" spans="1:18" ht="15">
      <c r="A76" s="263">
        <v>30100</v>
      </c>
      <c r="B76" s="203" t="s">
        <v>183</v>
      </c>
      <c r="C76" s="209" t="s">
        <v>184</v>
      </c>
      <c r="D76" s="237" t="s">
        <v>182</v>
      </c>
      <c r="E76" s="250" t="s">
        <v>415</v>
      </c>
      <c r="F76" s="200"/>
      <c r="G76" s="278" t="s">
        <v>182</v>
      </c>
      <c r="H76" s="236" t="s">
        <v>415</v>
      </c>
      <c r="I76" s="221">
        <v>971809</v>
      </c>
      <c r="J76" s="221">
        <v>971809</v>
      </c>
      <c r="K76" s="221">
        <v>971809</v>
      </c>
      <c r="L76" s="213"/>
      <c r="M76" s="222">
        <v>0</v>
      </c>
      <c r="N76" s="222">
        <v>0</v>
      </c>
      <c r="O76" s="222">
        <v>0</v>
      </c>
      <c r="P76" s="222">
        <v>0</v>
      </c>
      <c r="Q76" s="213"/>
      <c r="R76" s="222">
        <v>971809</v>
      </c>
    </row>
    <row r="77" spans="1:18" ht="15">
      <c r="A77" s="263">
        <v>30100</v>
      </c>
      <c r="B77" s="203" t="s">
        <v>185</v>
      </c>
      <c r="C77" s="209" t="s">
        <v>186</v>
      </c>
      <c r="D77" s="237" t="s">
        <v>182</v>
      </c>
      <c r="E77" s="250" t="s">
        <v>415</v>
      </c>
      <c r="F77" s="200"/>
      <c r="G77" s="278" t="s">
        <v>182</v>
      </c>
      <c r="H77" s="236" t="s">
        <v>415</v>
      </c>
      <c r="I77" s="221">
        <v>0</v>
      </c>
      <c r="J77" s="221">
        <v>0</v>
      </c>
      <c r="K77" s="221">
        <v>0</v>
      </c>
      <c r="L77" s="213"/>
      <c r="M77" s="222">
        <v>0</v>
      </c>
      <c r="N77" s="222">
        <v>0</v>
      </c>
      <c r="O77" s="222">
        <v>0</v>
      </c>
      <c r="P77" s="222">
        <v>0</v>
      </c>
      <c r="Q77" s="213"/>
      <c r="R77" s="222">
        <v>0</v>
      </c>
    </row>
    <row r="78" spans="1:18" ht="15">
      <c r="A78" s="263">
        <v>30100</v>
      </c>
      <c r="B78" s="203" t="s">
        <v>187</v>
      </c>
      <c r="C78" s="209" t="s">
        <v>188</v>
      </c>
      <c r="D78" s="237" t="s">
        <v>182</v>
      </c>
      <c r="E78" s="250" t="s">
        <v>415</v>
      </c>
      <c r="F78" s="200"/>
      <c r="G78" s="278" t="s">
        <v>182</v>
      </c>
      <c r="H78" s="236" t="s">
        <v>415</v>
      </c>
      <c r="I78" s="221">
        <v>566482</v>
      </c>
      <c r="J78" s="221">
        <v>59591</v>
      </c>
      <c r="K78" s="221">
        <v>-573042</v>
      </c>
      <c r="L78" s="213"/>
      <c r="M78" s="222">
        <v>0</v>
      </c>
      <c r="N78" s="222">
        <v>0</v>
      </c>
      <c r="O78" s="222">
        <v>0</v>
      </c>
      <c r="P78" s="222">
        <v>0</v>
      </c>
      <c r="Q78" s="213"/>
      <c r="R78" s="222">
        <v>566482</v>
      </c>
    </row>
    <row r="79" spans="1:18" ht="15">
      <c r="A79" s="263">
        <v>30100</v>
      </c>
      <c r="B79" s="203" t="s">
        <v>189</v>
      </c>
      <c r="C79" s="209" t="s">
        <v>190</v>
      </c>
      <c r="D79" s="237" t="s">
        <v>182</v>
      </c>
      <c r="E79" s="250" t="s">
        <v>415</v>
      </c>
      <c r="F79" s="200"/>
      <c r="G79" s="278" t="s">
        <v>182</v>
      </c>
      <c r="H79" s="236" t="s">
        <v>415</v>
      </c>
      <c r="I79" s="221">
        <v>1713343.87</v>
      </c>
      <c r="J79" s="221">
        <v>1413493.31</v>
      </c>
      <c r="K79" s="221">
        <v>454487.02</v>
      </c>
      <c r="L79" s="213"/>
      <c r="M79" s="222">
        <v>-114934</v>
      </c>
      <c r="N79" s="222">
        <v>0</v>
      </c>
      <c r="O79" s="222">
        <v>0</v>
      </c>
      <c r="P79" s="222">
        <v>0</v>
      </c>
      <c r="Q79" s="213"/>
      <c r="R79" s="222">
        <v>1828277.87</v>
      </c>
    </row>
    <row r="80" spans="1:18" ht="15">
      <c r="A80" s="263">
        <v>40000</v>
      </c>
      <c r="B80" s="263"/>
      <c r="C80" s="261" t="s">
        <v>191</v>
      </c>
      <c r="D80" s="237" t="s">
        <v>182</v>
      </c>
      <c r="E80" s="210" t="s">
        <v>495</v>
      </c>
      <c r="F80" s="250"/>
      <c r="G80" s="278" t="s">
        <v>182</v>
      </c>
      <c r="H80" s="236" t="s">
        <v>361</v>
      </c>
      <c r="I80" s="223">
        <v>-7733975</v>
      </c>
      <c r="J80" s="221">
        <v>-8241977</v>
      </c>
      <c r="K80" s="221">
        <v>-8254593</v>
      </c>
      <c r="L80" s="213"/>
      <c r="M80" s="224">
        <v>-7733975</v>
      </c>
      <c r="N80" s="224">
        <v>0</v>
      </c>
      <c r="O80" s="224">
        <v>0</v>
      </c>
      <c r="P80" s="224">
        <v>0</v>
      </c>
      <c r="Q80" s="213"/>
      <c r="R80" s="224">
        <v>-33254166</v>
      </c>
    </row>
    <row r="81" spans="1:18" ht="15">
      <c r="A81" s="263">
        <v>40010</v>
      </c>
      <c r="B81" s="263"/>
      <c r="C81" s="261" t="s">
        <v>192</v>
      </c>
      <c r="D81" s="237" t="s">
        <v>182</v>
      </c>
      <c r="E81" s="210" t="s">
        <v>497</v>
      </c>
      <c r="F81" s="250"/>
      <c r="G81" s="278" t="s">
        <v>182</v>
      </c>
      <c r="H81" s="236" t="s">
        <v>362</v>
      </c>
      <c r="I81" s="223">
        <v>-166464</v>
      </c>
      <c r="J81" s="221">
        <v>25947</v>
      </c>
      <c r="K81" s="221">
        <v>0</v>
      </c>
      <c r="L81" s="213"/>
      <c r="M81" s="224">
        <v>-166464</v>
      </c>
      <c r="N81" s="224">
        <v>0</v>
      </c>
      <c r="O81" s="224">
        <v>0</v>
      </c>
      <c r="P81" s="224">
        <v>0</v>
      </c>
      <c r="Q81" s="213"/>
      <c r="R81" s="224">
        <v>5135853.91</v>
      </c>
    </row>
    <row r="82" spans="1:18" ht="15">
      <c r="A82" s="263">
        <v>40100</v>
      </c>
      <c r="B82" s="263" t="s">
        <v>193</v>
      </c>
      <c r="C82" s="261" t="s">
        <v>194</v>
      </c>
      <c r="D82" s="237" t="s">
        <v>182</v>
      </c>
      <c r="E82" s="210" t="s">
        <v>499</v>
      </c>
      <c r="F82" s="250"/>
      <c r="G82" s="278" t="s">
        <v>182</v>
      </c>
      <c r="H82" s="236" t="s">
        <v>361</v>
      </c>
      <c r="I82" s="221">
        <v>19278.45</v>
      </c>
      <c r="J82" s="221">
        <v>20188.57</v>
      </c>
      <c r="K82" s="221">
        <v>-43107.13</v>
      </c>
      <c r="L82" s="213"/>
      <c r="M82" s="224">
        <v>19278.45</v>
      </c>
      <c r="N82" s="224">
        <v>0</v>
      </c>
      <c r="O82" s="224">
        <v>0</v>
      </c>
      <c r="P82" s="224">
        <v>0</v>
      </c>
      <c r="Q82" s="213"/>
      <c r="R82" s="224">
        <v>-1308010.98</v>
      </c>
    </row>
    <row r="83" spans="1:18" ht="15">
      <c r="A83" s="263">
        <v>40100</v>
      </c>
      <c r="B83" s="263" t="s">
        <v>195</v>
      </c>
      <c r="C83" s="261" t="s">
        <v>196</v>
      </c>
      <c r="D83" s="237" t="s">
        <v>182</v>
      </c>
      <c r="E83" s="210" t="s">
        <v>501</v>
      </c>
      <c r="F83" s="250"/>
      <c r="G83" s="278" t="s">
        <v>182</v>
      </c>
      <c r="H83" s="236" t="s">
        <v>361</v>
      </c>
      <c r="I83" s="221">
        <v>-540772</v>
      </c>
      <c r="J83" s="221">
        <v>-442048</v>
      </c>
      <c r="K83" s="221">
        <v>-524239</v>
      </c>
      <c r="L83" s="213"/>
      <c r="M83" s="224">
        <v>-540772</v>
      </c>
      <c r="N83" s="224">
        <v>0</v>
      </c>
      <c r="O83" s="224">
        <v>0</v>
      </c>
      <c r="P83" s="224">
        <v>0</v>
      </c>
      <c r="Q83" s="213"/>
      <c r="R83" s="224">
        <v>216325</v>
      </c>
    </row>
    <row r="84" spans="1:18" ht="15">
      <c r="A84" s="263">
        <v>40110</v>
      </c>
      <c r="B84" s="263"/>
      <c r="C84" s="261" t="s">
        <v>197</v>
      </c>
      <c r="D84" s="237" t="s">
        <v>182</v>
      </c>
      <c r="E84" s="199" t="s">
        <v>503</v>
      </c>
      <c r="F84" s="250"/>
      <c r="G84" s="278" t="s">
        <v>182</v>
      </c>
      <c r="H84" s="236" t="s">
        <v>362</v>
      </c>
      <c r="I84" s="223">
        <v>1741876</v>
      </c>
      <c r="J84" s="221">
        <v>1619055</v>
      </c>
      <c r="K84" s="221">
        <v>1582344</v>
      </c>
      <c r="L84" s="213"/>
      <c r="M84" s="224">
        <v>1741876</v>
      </c>
      <c r="N84" s="224">
        <v>0</v>
      </c>
      <c r="O84" s="224">
        <v>0</v>
      </c>
      <c r="P84" s="224">
        <v>0</v>
      </c>
      <c r="Q84" s="213"/>
      <c r="R84" s="224">
        <v>1496240.09</v>
      </c>
    </row>
    <row r="85" spans="1:18" ht="15">
      <c r="A85" s="263">
        <v>50000</v>
      </c>
      <c r="B85" s="263" t="s">
        <v>198</v>
      </c>
      <c r="C85" s="261" t="s">
        <v>199</v>
      </c>
      <c r="D85" s="237" t="s">
        <v>182</v>
      </c>
      <c r="E85" s="210" t="s">
        <v>505</v>
      </c>
      <c r="F85" s="250"/>
      <c r="G85" s="278" t="s">
        <v>182</v>
      </c>
      <c r="H85" s="236" t="s">
        <v>363</v>
      </c>
      <c r="I85" s="221">
        <v>3629091.87</v>
      </c>
      <c r="J85" s="221">
        <v>2604229.89</v>
      </c>
      <c r="K85" s="221">
        <v>3304825.62</v>
      </c>
      <c r="L85" s="213"/>
      <c r="M85" s="224">
        <v>3629091.87</v>
      </c>
      <c r="N85" s="224">
        <v>-511781.71</v>
      </c>
      <c r="O85" s="224">
        <v>0</v>
      </c>
      <c r="P85" s="224">
        <v>0</v>
      </c>
      <c r="Q85" s="213"/>
      <c r="R85" s="224">
        <v>11872126.689999999</v>
      </c>
    </row>
    <row r="86" spans="1:18" ht="15">
      <c r="A86" s="263">
        <v>50000</v>
      </c>
      <c r="B86" s="263" t="s">
        <v>200</v>
      </c>
      <c r="C86" s="261" t="s">
        <v>201</v>
      </c>
      <c r="D86" s="237" t="s">
        <v>182</v>
      </c>
      <c r="E86" s="210" t="s">
        <v>507</v>
      </c>
      <c r="F86" s="250"/>
      <c r="G86" s="278" t="s">
        <v>182</v>
      </c>
      <c r="H86" s="236" t="s">
        <v>363</v>
      </c>
      <c r="I86" s="221">
        <v>303053.94</v>
      </c>
      <c r="J86" s="221">
        <v>1910049.88</v>
      </c>
      <c r="K86" s="221">
        <v>-675952.25</v>
      </c>
      <c r="L86" s="213"/>
      <c r="M86" s="224">
        <v>303053.94</v>
      </c>
      <c r="N86" s="224">
        <v>260975.11</v>
      </c>
      <c r="O86" s="224">
        <v>0</v>
      </c>
      <c r="P86" s="224">
        <v>0</v>
      </c>
      <c r="Q86" s="213"/>
      <c r="R86" s="224">
        <v>2938132.59</v>
      </c>
    </row>
    <row r="87" spans="1:18" ht="15">
      <c r="A87" s="263">
        <v>50000</v>
      </c>
      <c r="B87" s="263" t="s">
        <v>202</v>
      </c>
      <c r="C87" s="261" t="s">
        <v>203</v>
      </c>
      <c r="D87" s="237" t="s">
        <v>182</v>
      </c>
      <c r="E87" s="199" t="s">
        <v>509</v>
      </c>
      <c r="F87" s="250"/>
      <c r="G87" s="278" t="s">
        <v>182</v>
      </c>
      <c r="H87" s="236" t="s">
        <v>363</v>
      </c>
      <c r="I87" s="221">
        <v>0</v>
      </c>
      <c r="J87" s="221">
        <v>328000</v>
      </c>
      <c r="K87" s="221">
        <v>0</v>
      </c>
      <c r="L87" s="213"/>
      <c r="M87" s="224">
        <v>0</v>
      </c>
      <c r="N87" s="224">
        <v>0</v>
      </c>
      <c r="O87" s="224">
        <v>0</v>
      </c>
      <c r="P87" s="224">
        <v>0</v>
      </c>
      <c r="Q87" s="213"/>
      <c r="R87" s="224">
        <v>-876000</v>
      </c>
    </row>
    <row r="88" spans="1:18" ht="15">
      <c r="A88" s="263">
        <v>51000</v>
      </c>
      <c r="B88" s="263" t="s">
        <v>204</v>
      </c>
      <c r="C88" s="261" t="s">
        <v>205</v>
      </c>
      <c r="D88" s="237" t="s">
        <v>182</v>
      </c>
      <c r="E88" s="210" t="s">
        <v>511</v>
      </c>
      <c r="F88" s="250"/>
      <c r="G88" s="278" t="s">
        <v>182</v>
      </c>
      <c r="H88" s="236" t="s">
        <v>364</v>
      </c>
      <c r="I88" s="221">
        <v>412766.5</v>
      </c>
      <c r="J88" s="221">
        <v>450944.8</v>
      </c>
      <c r="K88" s="221">
        <v>315225.3</v>
      </c>
      <c r="L88" s="213"/>
      <c r="M88" s="224">
        <v>412766.5</v>
      </c>
      <c r="N88" s="224">
        <v>0</v>
      </c>
      <c r="O88" s="224">
        <v>0</v>
      </c>
      <c r="P88" s="224">
        <v>0</v>
      </c>
      <c r="Q88" s="213"/>
      <c r="R88" s="224">
        <v>2089200.61</v>
      </c>
    </row>
    <row r="89" spans="1:18" ht="15">
      <c r="A89" s="263">
        <v>51000</v>
      </c>
      <c r="B89" s="263" t="s">
        <v>206</v>
      </c>
      <c r="C89" s="261" t="s">
        <v>207</v>
      </c>
      <c r="D89" s="237" t="s">
        <v>182</v>
      </c>
      <c r="E89" s="210" t="s">
        <v>511</v>
      </c>
      <c r="F89" s="250"/>
      <c r="G89" s="278" t="s">
        <v>182</v>
      </c>
      <c r="H89" s="236" t="s">
        <v>364</v>
      </c>
      <c r="I89" s="221">
        <v>1309000</v>
      </c>
      <c r="J89" s="221">
        <v>1068000</v>
      </c>
      <c r="K89" s="221">
        <v>1250447</v>
      </c>
      <c r="L89" s="213"/>
      <c r="M89" s="224">
        <v>1309000</v>
      </c>
      <c r="N89" s="224">
        <v>-806000</v>
      </c>
      <c r="O89" s="224">
        <v>0</v>
      </c>
      <c r="P89" s="224">
        <v>0</v>
      </c>
      <c r="Q89" s="213"/>
      <c r="R89" s="224">
        <v>4249000</v>
      </c>
    </row>
    <row r="90" spans="1:18" ht="15">
      <c r="A90" s="263">
        <v>51000</v>
      </c>
      <c r="B90" s="263" t="s">
        <v>208</v>
      </c>
      <c r="C90" s="261" t="s">
        <v>209</v>
      </c>
      <c r="D90" s="237" t="s">
        <v>182</v>
      </c>
      <c r="E90" s="210" t="s">
        <v>514</v>
      </c>
      <c r="F90" s="250"/>
      <c r="G90" s="278" t="s">
        <v>182</v>
      </c>
      <c r="H90" s="236" t="s">
        <v>364</v>
      </c>
      <c r="I90" s="221">
        <v>0</v>
      </c>
      <c r="J90" s="221">
        <v>-155950</v>
      </c>
      <c r="K90" s="221">
        <v>0</v>
      </c>
      <c r="L90" s="213"/>
      <c r="M90" s="224">
        <v>0</v>
      </c>
      <c r="N90" s="224">
        <v>0</v>
      </c>
      <c r="O90" s="224">
        <v>0</v>
      </c>
      <c r="P90" s="224">
        <v>0</v>
      </c>
      <c r="Q90" s="213"/>
      <c r="R90" s="224">
        <v>487000</v>
      </c>
    </row>
    <row r="91" spans="1:18" ht="15">
      <c r="A91" s="263">
        <v>51000</v>
      </c>
      <c r="B91" s="263" t="s">
        <v>210</v>
      </c>
      <c r="C91" s="261" t="s">
        <v>211</v>
      </c>
      <c r="D91" s="237" t="s">
        <v>182</v>
      </c>
      <c r="E91" s="210" t="s">
        <v>511</v>
      </c>
      <c r="F91" s="250"/>
      <c r="G91" s="278" t="s">
        <v>182</v>
      </c>
      <c r="H91" s="236" t="s">
        <v>364</v>
      </c>
      <c r="I91" s="221">
        <v>0</v>
      </c>
      <c r="J91" s="221">
        <v>-300</v>
      </c>
      <c r="K91" s="221">
        <v>-480</v>
      </c>
      <c r="L91" s="213"/>
      <c r="M91" s="224">
        <v>0</v>
      </c>
      <c r="N91" s="224">
        <v>0</v>
      </c>
      <c r="O91" s="224">
        <v>0</v>
      </c>
      <c r="P91" s="224">
        <v>0</v>
      </c>
      <c r="Q91" s="213"/>
      <c r="R91" s="224">
        <v>-8838.7099999999991</v>
      </c>
    </row>
    <row r="92" spans="1:18" ht="15">
      <c r="A92" s="263">
        <v>52000</v>
      </c>
      <c r="B92" s="263" t="s">
        <v>212</v>
      </c>
      <c r="C92" s="261" t="s">
        <v>213</v>
      </c>
      <c r="D92" s="237" t="s">
        <v>182</v>
      </c>
      <c r="E92" s="210" t="s">
        <v>517</v>
      </c>
      <c r="F92" s="250"/>
      <c r="G92" s="278" t="s">
        <v>182</v>
      </c>
      <c r="H92" s="236" t="s">
        <v>365</v>
      </c>
      <c r="I92" s="221">
        <v>734059.9</v>
      </c>
      <c r="J92" s="221">
        <v>806525</v>
      </c>
      <c r="K92" s="221">
        <v>829251.3</v>
      </c>
      <c r="L92" s="213"/>
      <c r="M92" s="224">
        <v>734059.9</v>
      </c>
      <c r="N92" s="224">
        <v>0</v>
      </c>
      <c r="O92" s="224">
        <v>0</v>
      </c>
      <c r="P92" s="224">
        <v>0</v>
      </c>
      <c r="Q92" s="213"/>
      <c r="R92" s="224">
        <v>3005620.2</v>
      </c>
    </row>
    <row r="93" spans="1:18" ht="15">
      <c r="A93" s="263">
        <v>52000</v>
      </c>
      <c r="B93" s="263" t="s">
        <v>214</v>
      </c>
      <c r="C93" s="261" t="s">
        <v>215</v>
      </c>
      <c r="D93" s="237" t="s">
        <v>182</v>
      </c>
      <c r="E93" s="210" t="s">
        <v>517</v>
      </c>
      <c r="F93" s="250"/>
      <c r="G93" s="278" t="s">
        <v>182</v>
      </c>
      <c r="H93" s="236" t="s">
        <v>365</v>
      </c>
      <c r="I93" s="221">
        <v>0</v>
      </c>
      <c r="J93" s="221">
        <v>0</v>
      </c>
      <c r="K93" s="221">
        <v>0</v>
      </c>
      <c r="L93" s="213"/>
      <c r="M93" s="224">
        <v>0</v>
      </c>
      <c r="N93" s="224">
        <v>0</v>
      </c>
      <c r="O93" s="224">
        <v>0</v>
      </c>
      <c r="P93" s="224">
        <v>0</v>
      </c>
      <c r="Q93" s="213"/>
      <c r="R93" s="224">
        <v>0</v>
      </c>
    </row>
    <row r="94" spans="1:18" ht="15">
      <c r="A94" s="263">
        <v>53000</v>
      </c>
      <c r="B94" s="263" t="s">
        <v>216</v>
      </c>
      <c r="C94" s="261" t="s">
        <v>217</v>
      </c>
      <c r="D94" s="237" t="s">
        <v>182</v>
      </c>
      <c r="E94" s="210" t="s">
        <v>497</v>
      </c>
      <c r="F94" s="250"/>
      <c r="G94" s="278" t="s">
        <v>182</v>
      </c>
      <c r="H94" s="236" t="s">
        <v>362</v>
      </c>
      <c r="I94" s="221">
        <v>0</v>
      </c>
      <c r="J94" s="221">
        <v>0</v>
      </c>
      <c r="K94" s="221">
        <v>0</v>
      </c>
      <c r="L94" s="213"/>
      <c r="M94" s="224">
        <v>0</v>
      </c>
      <c r="N94" s="224">
        <v>0</v>
      </c>
      <c r="O94" s="224">
        <v>0</v>
      </c>
      <c r="P94" s="224">
        <v>0</v>
      </c>
      <c r="Q94" s="213"/>
      <c r="R94" s="224">
        <v>0</v>
      </c>
    </row>
    <row r="95" spans="1:18" ht="15">
      <c r="A95" s="263">
        <v>54000</v>
      </c>
      <c r="B95" s="263" t="s">
        <v>218</v>
      </c>
      <c r="C95" s="261" t="s">
        <v>219</v>
      </c>
      <c r="D95" s="237" t="s">
        <v>182</v>
      </c>
      <c r="E95" s="210" t="s">
        <v>511</v>
      </c>
      <c r="F95" s="250"/>
      <c r="G95" s="278" t="s">
        <v>182</v>
      </c>
      <c r="H95" s="236" t="s">
        <v>364</v>
      </c>
      <c r="I95" s="221">
        <v>0</v>
      </c>
      <c r="J95" s="221">
        <v>0</v>
      </c>
      <c r="K95" s="221">
        <v>329245.15999999997</v>
      </c>
      <c r="L95" s="213"/>
      <c r="M95" s="224">
        <v>0</v>
      </c>
      <c r="N95" s="224">
        <v>0</v>
      </c>
      <c r="O95" s="224">
        <v>0</v>
      </c>
      <c r="P95" s="224">
        <v>0</v>
      </c>
      <c r="Q95" s="213"/>
      <c r="R95" s="224">
        <v>73349.17</v>
      </c>
    </row>
    <row r="96" spans="1:18" ht="15">
      <c r="A96" s="263">
        <v>54000</v>
      </c>
      <c r="B96" s="263" t="s">
        <v>221</v>
      </c>
      <c r="C96" s="261" t="s">
        <v>222</v>
      </c>
      <c r="D96" s="237" t="s">
        <v>182</v>
      </c>
      <c r="E96" s="210" t="s">
        <v>511</v>
      </c>
      <c r="F96" s="250"/>
      <c r="G96" s="278" t="s">
        <v>182</v>
      </c>
      <c r="H96" s="236" t="s">
        <v>364</v>
      </c>
      <c r="I96" s="221">
        <v>1687.4</v>
      </c>
      <c r="J96" s="221">
        <v>88450.37</v>
      </c>
      <c r="K96" s="221">
        <v>6862.5</v>
      </c>
      <c r="L96" s="213"/>
      <c r="M96" s="224">
        <v>1687.4</v>
      </c>
      <c r="N96" s="224">
        <v>0</v>
      </c>
      <c r="O96" s="224">
        <v>0</v>
      </c>
      <c r="P96" s="224">
        <v>0</v>
      </c>
      <c r="Q96" s="213"/>
      <c r="R96" s="224">
        <v>125059</v>
      </c>
    </row>
    <row r="97" spans="1:18" ht="15">
      <c r="A97" s="263">
        <v>54000</v>
      </c>
      <c r="B97" s="263" t="s">
        <v>223</v>
      </c>
      <c r="C97" s="261" t="s">
        <v>224</v>
      </c>
      <c r="D97" s="237" t="s">
        <v>182</v>
      </c>
      <c r="E97" s="210" t="s">
        <v>511</v>
      </c>
      <c r="F97" s="250"/>
      <c r="G97" s="278" t="s">
        <v>182</v>
      </c>
      <c r="H97" s="236" t="s">
        <v>364</v>
      </c>
      <c r="I97" s="221">
        <v>0</v>
      </c>
      <c r="J97" s="221">
        <v>0</v>
      </c>
      <c r="K97" s="221">
        <v>3454.24</v>
      </c>
      <c r="L97" s="213"/>
      <c r="M97" s="224">
        <v>0</v>
      </c>
      <c r="N97" s="224">
        <v>0</v>
      </c>
      <c r="O97" s="224">
        <v>0</v>
      </c>
      <c r="P97" s="224">
        <v>0</v>
      </c>
      <c r="Q97" s="213"/>
      <c r="R97" s="224">
        <v>1931</v>
      </c>
    </row>
    <row r="98" spans="1:18" ht="15">
      <c r="A98" s="211">
        <v>60000</v>
      </c>
      <c r="B98" s="214" t="s">
        <v>225</v>
      </c>
      <c r="C98" s="223" t="s">
        <v>226</v>
      </c>
      <c r="D98" s="237" t="s">
        <v>182</v>
      </c>
      <c r="E98" s="210" t="s">
        <v>524</v>
      </c>
      <c r="F98" s="228"/>
      <c r="G98" s="278" t="s">
        <v>182</v>
      </c>
      <c r="H98" s="236" t="s">
        <v>365</v>
      </c>
      <c r="I98" s="225">
        <v>1112766.22</v>
      </c>
      <c r="J98" s="224">
        <v>984257.22</v>
      </c>
      <c r="K98" s="224">
        <v>904886.27</v>
      </c>
      <c r="L98" s="198"/>
      <c r="M98" s="224">
        <v>1112766.22</v>
      </c>
      <c r="N98" s="224">
        <v>-88528</v>
      </c>
      <c r="O98" s="224">
        <v>0</v>
      </c>
      <c r="P98" s="224">
        <v>0</v>
      </c>
      <c r="Q98" s="198"/>
      <c r="R98" s="224">
        <v>4139630.37</v>
      </c>
    </row>
    <row r="99" spans="1:18" ht="15">
      <c r="A99" s="211">
        <v>60000</v>
      </c>
      <c r="B99" s="214" t="s">
        <v>227</v>
      </c>
      <c r="C99" s="223" t="s">
        <v>228</v>
      </c>
      <c r="D99" s="237" t="s">
        <v>182</v>
      </c>
      <c r="E99" s="210" t="s">
        <v>524</v>
      </c>
      <c r="F99" s="228"/>
      <c r="G99" s="278" t="s">
        <v>182</v>
      </c>
      <c r="H99" s="236" t="s">
        <v>365</v>
      </c>
      <c r="I99" s="225">
        <v>158421</v>
      </c>
      <c r="J99" s="224">
        <v>147007.18</v>
      </c>
      <c r="K99" s="224">
        <v>104098.5</v>
      </c>
      <c r="L99" s="198"/>
      <c r="M99" s="224">
        <v>158421</v>
      </c>
      <c r="N99" s="224">
        <v>-141400</v>
      </c>
      <c r="O99" s="224">
        <v>0</v>
      </c>
      <c r="P99" s="224">
        <v>0</v>
      </c>
      <c r="Q99" s="198"/>
      <c r="R99" s="224">
        <v>658118.37</v>
      </c>
    </row>
    <row r="100" spans="1:18" ht="15">
      <c r="A100" s="211">
        <v>60000</v>
      </c>
      <c r="B100" s="214" t="s">
        <v>229</v>
      </c>
      <c r="C100" s="223" t="s">
        <v>230</v>
      </c>
      <c r="D100" s="237" t="s">
        <v>182</v>
      </c>
      <c r="E100" s="210" t="s">
        <v>524</v>
      </c>
      <c r="F100" s="228"/>
      <c r="G100" s="278" t="s">
        <v>182</v>
      </c>
      <c r="H100" s="236" t="s">
        <v>365</v>
      </c>
      <c r="I100" s="225">
        <v>44640.07</v>
      </c>
      <c r="J100" s="224">
        <v>48276.26</v>
      </c>
      <c r="K100" s="224">
        <v>73951.02</v>
      </c>
      <c r="L100" s="198"/>
      <c r="M100" s="224">
        <v>44640.07</v>
      </c>
      <c r="N100" s="224">
        <v>3340.19</v>
      </c>
      <c r="O100" s="224">
        <v>0</v>
      </c>
      <c r="P100" s="224">
        <v>0</v>
      </c>
      <c r="Q100" s="198"/>
      <c r="R100" s="224">
        <v>199301.14</v>
      </c>
    </row>
    <row r="101" spans="1:18" ht="15">
      <c r="A101" s="239">
        <v>60100</v>
      </c>
      <c r="B101" s="240" t="s">
        <v>231</v>
      </c>
      <c r="C101" s="223" t="s">
        <v>232</v>
      </c>
      <c r="D101" s="237" t="s">
        <v>182</v>
      </c>
      <c r="E101" s="210" t="s">
        <v>524</v>
      </c>
      <c r="F101" s="228"/>
      <c r="G101" s="278" t="s">
        <v>182</v>
      </c>
      <c r="H101" s="236" t="s">
        <v>365</v>
      </c>
      <c r="I101" s="225">
        <v>78533.42</v>
      </c>
      <c r="J101" s="224">
        <v>71108.45</v>
      </c>
      <c r="K101" s="224">
        <v>91126.98</v>
      </c>
      <c r="L101" s="198"/>
      <c r="M101" s="224">
        <v>78533.42</v>
      </c>
      <c r="N101" s="224">
        <v>-6330</v>
      </c>
      <c r="O101" s="224">
        <v>0</v>
      </c>
      <c r="P101" s="224">
        <v>0</v>
      </c>
      <c r="Q101" s="198"/>
      <c r="R101" s="224">
        <v>306476.40999999997</v>
      </c>
    </row>
    <row r="102" spans="1:18" ht="15">
      <c r="A102" s="239">
        <v>60100</v>
      </c>
      <c r="B102" s="240" t="s">
        <v>233</v>
      </c>
      <c r="C102" s="223" t="s">
        <v>234</v>
      </c>
      <c r="D102" s="237" t="s">
        <v>182</v>
      </c>
      <c r="E102" s="210" t="s">
        <v>524</v>
      </c>
      <c r="F102" s="228"/>
      <c r="G102" s="278" t="s">
        <v>182</v>
      </c>
      <c r="H102" s="236" t="s">
        <v>365</v>
      </c>
      <c r="I102" s="225">
        <v>12921.9</v>
      </c>
      <c r="J102" s="224">
        <v>16940.93</v>
      </c>
      <c r="K102" s="224">
        <v>7895.69</v>
      </c>
      <c r="L102" s="198"/>
      <c r="M102" s="224">
        <v>12921.9</v>
      </c>
      <c r="N102" s="224">
        <v>-10988</v>
      </c>
      <c r="O102" s="224">
        <v>0</v>
      </c>
      <c r="P102" s="224">
        <v>0</v>
      </c>
      <c r="Q102" s="198"/>
      <c r="R102" s="224">
        <v>19260.53</v>
      </c>
    </row>
    <row r="103" spans="1:18" ht="15">
      <c r="A103" s="239">
        <v>60100</v>
      </c>
      <c r="B103" s="240" t="s">
        <v>235</v>
      </c>
      <c r="C103" s="223" t="s">
        <v>236</v>
      </c>
      <c r="D103" s="237" t="s">
        <v>182</v>
      </c>
      <c r="E103" s="210" t="s">
        <v>524</v>
      </c>
      <c r="F103" s="228"/>
      <c r="G103" s="278" t="s">
        <v>182</v>
      </c>
      <c r="H103" s="236" t="s">
        <v>365</v>
      </c>
      <c r="I103" s="225">
        <v>326981.34999999998</v>
      </c>
      <c r="J103" s="224">
        <v>279438.48</v>
      </c>
      <c r="K103" s="224">
        <v>213621.63</v>
      </c>
      <c r="L103" s="198"/>
      <c r="M103" s="224">
        <v>326981.34999999998</v>
      </c>
      <c r="N103" s="224">
        <v>110813.06</v>
      </c>
      <c r="O103" s="224">
        <v>0</v>
      </c>
      <c r="P103" s="224">
        <v>0</v>
      </c>
      <c r="Q103" s="198"/>
      <c r="R103" s="224">
        <v>1108145.8500000001</v>
      </c>
    </row>
    <row r="104" spans="1:18" ht="15">
      <c r="A104" s="239">
        <v>60100</v>
      </c>
      <c r="B104" s="240" t="s">
        <v>237</v>
      </c>
      <c r="C104" s="223" t="s">
        <v>238</v>
      </c>
      <c r="D104" s="237" t="s">
        <v>182</v>
      </c>
      <c r="E104" s="210" t="s">
        <v>524</v>
      </c>
      <c r="F104" s="228"/>
      <c r="G104" s="278" t="s">
        <v>182</v>
      </c>
      <c r="H104" s="236" t="s">
        <v>365</v>
      </c>
      <c r="I104" s="225">
        <v>-9245.39</v>
      </c>
      <c r="J104" s="224">
        <v>-4296.62</v>
      </c>
      <c r="K104" s="224">
        <v>5708.15</v>
      </c>
      <c r="L104" s="198"/>
      <c r="M104" s="224">
        <v>-9245.39</v>
      </c>
      <c r="N104" s="224">
        <v>-3028.14</v>
      </c>
      <c r="O104" s="224">
        <v>0</v>
      </c>
      <c r="P104" s="224">
        <v>0</v>
      </c>
      <c r="Q104" s="198"/>
      <c r="R104" s="224">
        <v>-20849.07</v>
      </c>
    </row>
    <row r="105" spans="1:18" ht="15">
      <c r="A105" s="239">
        <v>60100</v>
      </c>
      <c r="B105" s="240" t="s">
        <v>239</v>
      </c>
      <c r="C105" s="223" t="s">
        <v>240</v>
      </c>
      <c r="D105" s="237" t="s">
        <v>182</v>
      </c>
      <c r="E105" s="210" t="s">
        <v>524</v>
      </c>
      <c r="F105" s="228"/>
      <c r="G105" s="278" t="s">
        <v>182</v>
      </c>
      <c r="H105" s="236" t="s">
        <v>365</v>
      </c>
      <c r="I105" s="225">
        <v>4582.09</v>
      </c>
      <c r="J105" s="224">
        <v>7674.1</v>
      </c>
      <c r="K105" s="224">
        <v>11543.44</v>
      </c>
      <c r="L105" s="198"/>
      <c r="M105" s="224">
        <v>4582.09</v>
      </c>
      <c r="N105" s="224">
        <v>0</v>
      </c>
      <c r="O105" s="224">
        <v>0</v>
      </c>
      <c r="P105" s="224">
        <v>0</v>
      </c>
      <c r="Q105" s="198"/>
      <c r="R105" s="224">
        <v>10922.62</v>
      </c>
    </row>
    <row r="106" spans="1:18" ht="15">
      <c r="A106" s="239">
        <v>60100</v>
      </c>
      <c r="B106" s="240" t="s">
        <v>241</v>
      </c>
      <c r="C106" s="223" t="s">
        <v>242</v>
      </c>
      <c r="D106" s="237" t="s">
        <v>182</v>
      </c>
      <c r="E106" s="210" t="s">
        <v>524</v>
      </c>
      <c r="F106" s="228"/>
      <c r="G106" s="278" t="s">
        <v>182</v>
      </c>
      <c r="H106" s="236" t="s">
        <v>365</v>
      </c>
      <c r="I106" s="225">
        <v>-1211.3800000000001</v>
      </c>
      <c r="J106" s="224">
        <v>1406.19</v>
      </c>
      <c r="K106" s="224">
        <v>1121.93</v>
      </c>
      <c r="L106" s="198"/>
      <c r="M106" s="224">
        <v>-1211.3800000000001</v>
      </c>
      <c r="N106" s="224">
        <v>149</v>
      </c>
      <c r="O106" s="224">
        <v>0</v>
      </c>
      <c r="P106" s="224">
        <v>0</v>
      </c>
      <c r="Q106" s="198"/>
      <c r="R106" s="224">
        <v>-5127.04</v>
      </c>
    </row>
    <row r="107" spans="1:18" ht="15">
      <c r="A107" s="239">
        <v>60100</v>
      </c>
      <c r="B107" s="240" t="s">
        <v>243</v>
      </c>
      <c r="C107" s="223" t="s">
        <v>244</v>
      </c>
      <c r="D107" s="237" t="s">
        <v>182</v>
      </c>
      <c r="E107" s="210" t="s">
        <v>524</v>
      </c>
      <c r="F107" s="228"/>
      <c r="G107" s="278" t="s">
        <v>182</v>
      </c>
      <c r="H107" s="236" t="s">
        <v>365</v>
      </c>
      <c r="I107" s="225">
        <v>180000</v>
      </c>
      <c r="J107" s="224">
        <v>157740</v>
      </c>
      <c r="K107" s="224">
        <v>157740</v>
      </c>
      <c r="L107" s="198"/>
      <c r="M107" s="224">
        <v>180000</v>
      </c>
      <c r="N107" s="224">
        <v>60000</v>
      </c>
      <c r="O107" s="224">
        <v>0</v>
      </c>
      <c r="P107" s="224">
        <v>0</v>
      </c>
      <c r="Q107" s="198"/>
      <c r="R107" s="224">
        <v>677795</v>
      </c>
    </row>
    <row r="108" spans="1:18" ht="15">
      <c r="A108" s="239">
        <v>60100</v>
      </c>
      <c r="B108" s="240" t="s">
        <v>245</v>
      </c>
      <c r="C108" s="223" t="s">
        <v>246</v>
      </c>
      <c r="D108" s="237" t="s">
        <v>182</v>
      </c>
      <c r="E108" s="210" t="s">
        <v>524</v>
      </c>
      <c r="F108" s="228"/>
      <c r="G108" s="278" t="s">
        <v>182</v>
      </c>
      <c r="H108" s="236" t="s">
        <v>365</v>
      </c>
      <c r="I108" s="225">
        <v>71487.37</v>
      </c>
      <c r="J108" s="224">
        <v>66502.259999999995</v>
      </c>
      <c r="K108" s="224">
        <v>95520.05</v>
      </c>
      <c r="L108" s="198"/>
      <c r="M108" s="224">
        <v>71487.37</v>
      </c>
      <c r="N108" s="224">
        <v>-13137</v>
      </c>
      <c r="O108" s="224">
        <v>0</v>
      </c>
      <c r="P108" s="224">
        <v>0</v>
      </c>
      <c r="Q108" s="198"/>
      <c r="R108" s="224">
        <v>223755.74</v>
      </c>
    </row>
    <row r="109" spans="1:18" ht="15">
      <c r="A109" s="239">
        <v>60100</v>
      </c>
      <c r="B109" s="240" t="s">
        <v>247</v>
      </c>
      <c r="C109" s="223" t="s">
        <v>248</v>
      </c>
      <c r="D109" s="237" t="s">
        <v>182</v>
      </c>
      <c r="E109" s="210" t="s">
        <v>524</v>
      </c>
      <c r="F109" s="228"/>
      <c r="G109" s="278" t="s">
        <v>182</v>
      </c>
      <c r="H109" s="236" t="s">
        <v>365</v>
      </c>
      <c r="I109" s="225">
        <v>24678.41</v>
      </c>
      <c r="J109" s="224">
        <v>28885.09</v>
      </c>
      <c r="K109" s="224">
        <v>19681.16</v>
      </c>
      <c r="L109" s="198"/>
      <c r="M109" s="224">
        <v>24678.41</v>
      </c>
      <c r="N109" s="224">
        <v>47</v>
      </c>
      <c r="O109" s="224">
        <v>0</v>
      </c>
      <c r="P109" s="224">
        <v>0</v>
      </c>
      <c r="Q109" s="198"/>
      <c r="R109" s="224">
        <v>86227.03</v>
      </c>
    </row>
    <row r="110" spans="1:18" ht="15">
      <c r="A110" s="239">
        <v>60100</v>
      </c>
      <c r="B110" s="240" t="s">
        <v>249</v>
      </c>
      <c r="C110" s="223" t="s">
        <v>250</v>
      </c>
      <c r="D110" s="237" t="s">
        <v>182</v>
      </c>
      <c r="E110" s="210" t="s">
        <v>524</v>
      </c>
      <c r="F110" s="228"/>
      <c r="G110" s="278" t="s">
        <v>182</v>
      </c>
      <c r="H110" s="236" t="s">
        <v>365</v>
      </c>
      <c r="I110" s="225">
        <v>7522.84</v>
      </c>
      <c r="J110" s="224">
        <v>2418.71</v>
      </c>
      <c r="K110" s="224">
        <v>569.71</v>
      </c>
      <c r="L110" s="198"/>
      <c r="M110" s="224">
        <v>7522.84</v>
      </c>
      <c r="N110" s="224">
        <v>0</v>
      </c>
      <c r="O110" s="224">
        <v>0</v>
      </c>
      <c r="P110" s="224">
        <v>0</v>
      </c>
      <c r="Q110" s="198"/>
      <c r="R110" s="224">
        <v>16386.09</v>
      </c>
    </row>
    <row r="111" spans="1:18" ht="15">
      <c r="A111" s="239">
        <v>60100</v>
      </c>
      <c r="B111" s="240" t="s">
        <v>251</v>
      </c>
      <c r="C111" s="223" t="s">
        <v>252</v>
      </c>
      <c r="D111" s="237" t="s">
        <v>182</v>
      </c>
      <c r="E111" s="210" t="s">
        <v>524</v>
      </c>
      <c r="F111" s="228"/>
      <c r="G111" s="278" t="s">
        <v>182</v>
      </c>
      <c r="H111" s="236" t="s">
        <v>365</v>
      </c>
      <c r="I111" s="225">
        <v>14026.52</v>
      </c>
      <c r="J111" s="224">
        <v>18880.84</v>
      </c>
      <c r="K111" s="224">
        <v>18663.22</v>
      </c>
      <c r="L111" s="198"/>
      <c r="M111" s="224">
        <v>14026.52</v>
      </c>
      <c r="N111" s="224">
        <v>152.01</v>
      </c>
      <c r="O111" s="224">
        <v>0</v>
      </c>
      <c r="P111" s="224">
        <v>0</v>
      </c>
      <c r="Q111" s="198"/>
      <c r="R111" s="224">
        <v>45906</v>
      </c>
    </row>
    <row r="112" spans="1:18" ht="15">
      <c r="A112" s="239">
        <v>60100</v>
      </c>
      <c r="B112" s="240" t="s">
        <v>253</v>
      </c>
      <c r="C112" s="223" t="s">
        <v>254</v>
      </c>
      <c r="D112" s="237" t="s">
        <v>182</v>
      </c>
      <c r="E112" s="210" t="s">
        <v>524</v>
      </c>
      <c r="F112" s="228"/>
      <c r="G112" s="278" t="s">
        <v>182</v>
      </c>
      <c r="H112" s="236" t="s">
        <v>365</v>
      </c>
      <c r="I112" s="225">
        <v>-403.49</v>
      </c>
      <c r="J112" s="224">
        <v>2168.15</v>
      </c>
      <c r="K112" s="224">
        <v>-223.31</v>
      </c>
      <c r="L112" s="198"/>
      <c r="M112" s="224">
        <v>-403.49</v>
      </c>
      <c r="N112" s="224">
        <v>781</v>
      </c>
      <c r="O112" s="224">
        <v>0</v>
      </c>
      <c r="P112" s="224">
        <v>0</v>
      </c>
      <c r="Q112" s="198"/>
      <c r="R112" s="224">
        <v>2638.81</v>
      </c>
    </row>
    <row r="113" spans="1:18" ht="15">
      <c r="A113" s="239">
        <v>60100</v>
      </c>
      <c r="B113" s="240" t="s">
        <v>255</v>
      </c>
      <c r="C113" s="223" t="s">
        <v>256</v>
      </c>
      <c r="D113" s="237" t="s">
        <v>182</v>
      </c>
      <c r="E113" s="210" t="s">
        <v>524</v>
      </c>
      <c r="F113" s="228"/>
      <c r="G113" s="278" t="s">
        <v>182</v>
      </c>
      <c r="H113" s="236" t="s">
        <v>365</v>
      </c>
      <c r="I113" s="225">
        <v>4130.59</v>
      </c>
      <c r="J113" s="224">
        <v>49.69</v>
      </c>
      <c r="K113" s="224">
        <v>3017.36</v>
      </c>
      <c r="L113" s="198"/>
      <c r="M113" s="224">
        <v>4130.59</v>
      </c>
      <c r="N113" s="224">
        <v>0</v>
      </c>
      <c r="O113" s="224">
        <v>0</v>
      </c>
      <c r="P113" s="224">
        <v>0</v>
      </c>
      <c r="Q113" s="198"/>
      <c r="R113" s="224">
        <v>809.7</v>
      </c>
    </row>
    <row r="114" spans="1:18" ht="15">
      <c r="A114" s="239">
        <v>60100</v>
      </c>
      <c r="B114" s="240" t="s">
        <v>257</v>
      </c>
      <c r="C114" s="223" t="s">
        <v>258</v>
      </c>
      <c r="D114" s="237" t="s">
        <v>182</v>
      </c>
      <c r="E114" s="210" t="s">
        <v>524</v>
      </c>
      <c r="F114" s="228"/>
      <c r="G114" s="278" t="s">
        <v>182</v>
      </c>
      <c r="H114" s="236" t="s">
        <v>365</v>
      </c>
      <c r="I114" s="225">
        <v>4285.66</v>
      </c>
      <c r="J114" s="224">
        <v>4346.46</v>
      </c>
      <c r="K114" s="224">
        <v>12520.87</v>
      </c>
      <c r="L114" s="198"/>
      <c r="M114" s="224">
        <v>4285.66</v>
      </c>
      <c r="N114" s="224">
        <v>-278</v>
      </c>
      <c r="O114" s="224">
        <v>0</v>
      </c>
      <c r="P114" s="224">
        <v>0</v>
      </c>
      <c r="Q114" s="198"/>
      <c r="R114" s="224">
        <v>20471.82</v>
      </c>
    </row>
    <row r="115" spans="1:18" ht="15">
      <c r="A115" s="239">
        <v>61000</v>
      </c>
      <c r="B115" s="240" t="s">
        <v>259</v>
      </c>
      <c r="C115" s="223" t="s">
        <v>260</v>
      </c>
      <c r="D115" s="237" t="s">
        <v>182</v>
      </c>
      <c r="E115" s="210" t="s">
        <v>524</v>
      </c>
      <c r="F115" s="228"/>
      <c r="G115" s="278" t="s">
        <v>182</v>
      </c>
      <c r="H115" s="236" t="s">
        <v>365</v>
      </c>
      <c r="I115" s="225">
        <v>210567.53</v>
      </c>
      <c r="J115" s="224">
        <v>208940.88</v>
      </c>
      <c r="K115" s="224">
        <v>192122.32</v>
      </c>
      <c r="L115" s="198"/>
      <c r="M115" s="224">
        <v>210567.53</v>
      </c>
      <c r="N115" s="224">
        <v>76668.97</v>
      </c>
      <c r="O115" s="224">
        <v>0</v>
      </c>
      <c r="P115" s="224">
        <v>0</v>
      </c>
      <c r="Q115" s="198"/>
      <c r="R115" s="224">
        <v>870246.92</v>
      </c>
    </row>
    <row r="116" spans="1:18" ht="15">
      <c r="A116" s="239">
        <v>61000</v>
      </c>
      <c r="B116" s="240" t="s">
        <v>261</v>
      </c>
      <c r="C116" s="223" t="s">
        <v>262</v>
      </c>
      <c r="D116" s="237" t="s">
        <v>182</v>
      </c>
      <c r="E116" s="210" t="s">
        <v>524</v>
      </c>
      <c r="F116" s="228"/>
      <c r="G116" s="278" t="s">
        <v>182</v>
      </c>
      <c r="H116" s="236" t="s">
        <v>365</v>
      </c>
      <c r="I116" s="225">
        <v>8126</v>
      </c>
      <c r="J116" s="224">
        <v>14927.71</v>
      </c>
      <c r="K116" s="224">
        <v>2075</v>
      </c>
      <c r="L116" s="198"/>
      <c r="M116" s="224">
        <v>8126</v>
      </c>
      <c r="N116" s="224">
        <v>2995</v>
      </c>
      <c r="O116" s="224">
        <v>0</v>
      </c>
      <c r="P116" s="224">
        <v>0</v>
      </c>
      <c r="Q116" s="198"/>
      <c r="R116" s="224">
        <v>42033.68</v>
      </c>
    </row>
    <row r="117" spans="1:18" ht="15">
      <c r="A117" s="239">
        <v>61000</v>
      </c>
      <c r="B117" s="240" t="s">
        <v>263</v>
      </c>
      <c r="C117" s="223" t="s">
        <v>264</v>
      </c>
      <c r="D117" s="237" t="s">
        <v>182</v>
      </c>
      <c r="E117" s="210" t="s">
        <v>524</v>
      </c>
      <c r="F117" s="228"/>
      <c r="G117" s="278" t="s">
        <v>182</v>
      </c>
      <c r="H117" s="236" t="s">
        <v>365</v>
      </c>
      <c r="I117" s="225">
        <v>3150.29</v>
      </c>
      <c r="J117" s="224">
        <v>3102.07</v>
      </c>
      <c r="K117" s="224">
        <v>1916.2</v>
      </c>
      <c r="L117" s="198"/>
      <c r="M117" s="224">
        <v>3150.29</v>
      </c>
      <c r="N117" s="224">
        <v>0</v>
      </c>
      <c r="O117" s="224">
        <v>0</v>
      </c>
      <c r="P117" s="224">
        <v>0</v>
      </c>
      <c r="Q117" s="198"/>
      <c r="R117" s="224">
        <v>12551.54</v>
      </c>
    </row>
    <row r="118" spans="1:18" ht="15">
      <c r="A118" s="239">
        <v>61000</v>
      </c>
      <c r="B118" s="240" t="s">
        <v>265</v>
      </c>
      <c r="C118" s="223" t="s">
        <v>266</v>
      </c>
      <c r="D118" s="237" t="s">
        <v>182</v>
      </c>
      <c r="E118" s="210" t="s">
        <v>524</v>
      </c>
      <c r="F118" s="228"/>
      <c r="G118" s="278" t="s">
        <v>182</v>
      </c>
      <c r="H118" s="236" t="s">
        <v>365</v>
      </c>
      <c r="I118" s="225">
        <v>6604.04</v>
      </c>
      <c r="J118" s="224">
        <v>4749.0600000000004</v>
      </c>
      <c r="K118" s="224">
        <v>3736.12</v>
      </c>
      <c r="L118" s="198"/>
      <c r="M118" s="224">
        <v>6604.04</v>
      </c>
      <c r="N118" s="224">
        <v>1242.92</v>
      </c>
      <c r="O118" s="224">
        <v>0</v>
      </c>
      <c r="P118" s="224">
        <v>0</v>
      </c>
      <c r="Q118" s="198"/>
      <c r="R118" s="224">
        <v>24332.959999999999</v>
      </c>
    </row>
    <row r="119" spans="1:18" ht="15">
      <c r="A119" s="239">
        <v>61000</v>
      </c>
      <c r="B119" s="240" t="s">
        <v>267</v>
      </c>
      <c r="C119" s="223" t="s">
        <v>268</v>
      </c>
      <c r="D119" s="237" t="s">
        <v>182</v>
      </c>
      <c r="E119" s="210" t="s">
        <v>524</v>
      </c>
      <c r="F119" s="228"/>
      <c r="G119" s="278" t="s">
        <v>182</v>
      </c>
      <c r="H119" s="236" t="s">
        <v>365</v>
      </c>
      <c r="I119" s="225">
        <v>1293.2</v>
      </c>
      <c r="J119" s="224">
        <v>3930.71</v>
      </c>
      <c r="K119" s="224">
        <v>0</v>
      </c>
      <c r="L119" s="198"/>
      <c r="M119" s="224">
        <v>1293.2</v>
      </c>
      <c r="N119" s="224">
        <v>242.86</v>
      </c>
      <c r="O119" s="224">
        <v>0</v>
      </c>
      <c r="P119" s="224">
        <v>0</v>
      </c>
      <c r="Q119" s="198"/>
      <c r="R119" s="224">
        <v>9440.39</v>
      </c>
    </row>
    <row r="120" spans="1:18" ht="15">
      <c r="A120" s="239">
        <v>62000</v>
      </c>
      <c r="B120" s="240"/>
      <c r="C120" s="223" t="s">
        <v>269</v>
      </c>
      <c r="D120" s="237" t="s">
        <v>182</v>
      </c>
      <c r="E120" s="210" t="s">
        <v>524</v>
      </c>
      <c r="F120" s="228"/>
      <c r="G120" s="278" t="s">
        <v>182</v>
      </c>
      <c r="H120" s="236" t="s">
        <v>365</v>
      </c>
      <c r="I120" s="225">
        <v>299310.56</v>
      </c>
      <c r="J120" s="224">
        <v>187399.33</v>
      </c>
      <c r="K120" s="224">
        <v>86594.87</v>
      </c>
      <c r="L120" s="198"/>
      <c r="M120" s="224">
        <v>299310.56</v>
      </c>
      <c r="N120" s="224">
        <v>0</v>
      </c>
      <c r="O120" s="224">
        <v>0</v>
      </c>
      <c r="P120" s="224">
        <v>0</v>
      </c>
      <c r="Q120" s="198"/>
      <c r="R120" s="224">
        <v>981303.83</v>
      </c>
    </row>
    <row r="121" spans="1:18" ht="15">
      <c r="A121" s="239">
        <v>62010</v>
      </c>
      <c r="B121" s="240"/>
      <c r="C121" s="223" t="s">
        <v>270</v>
      </c>
      <c r="D121" s="237" t="s">
        <v>182</v>
      </c>
      <c r="E121" s="210" t="s">
        <v>524</v>
      </c>
      <c r="F121" s="228"/>
      <c r="G121" s="278" t="s">
        <v>182</v>
      </c>
      <c r="H121" s="236" t="s">
        <v>365</v>
      </c>
      <c r="I121" s="225">
        <v>71497.31</v>
      </c>
      <c r="J121" s="224">
        <v>74410.080000000002</v>
      </c>
      <c r="K121" s="224">
        <v>73343.3</v>
      </c>
      <c r="L121" s="198"/>
      <c r="M121" s="224">
        <v>71497.31</v>
      </c>
      <c r="N121" s="224">
        <v>0</v>
      </c>
      <c r="O121" s="224">
        <v>0</v>
      </c>
      <c r="P121" s="224">
        <v>0</v>
      </c>
      <c r="Q121" s="198"/>
      <c r="R121" s="224">
        <v>291440.02</v>
      </c>
    </row>
    <row r="122" spans="1:18" ht="15">
      <c r="A122" s="239">
        <v>62020</v>
      </c>
      <c r="B122" s="240"/>
      <c r="C122" s="223" t="s">
        <v>271</v>
      </c>
      <c r="D122" s="237" t="s">
        <v>182</v>
      </c>
      <c r="E122" s="210" t="s">
        <v>524</v>
      </c>
      <c r="F122" s="228"/>
      <c r="G122" s="278" t="s">
        <v>182</v>
      </c>
      <c r="H122" s="236" t="s">
        <v>365</v>
      </c>
      <c r="I122" s="225">
        <v>25834.080000000002</v>
      </c>
      <c r="J122" s="224">
        <v>42988.63</v>
      </c>
      <c r="K122" s="224">
        <v>42834.68</v>
      </c>
      <c r="L122" s="198"/>
      <c r="M122" s="224">
        <v>25834.080000000002</v>
      </c>
      <c r="N122" s="224">
        <v>0</v>
      </c>
      <c r="O122" s="224">
        <v>0</v>
      </c>
      <c r="P122" s="224">
        <v>0</v>
      </c>
      <c r="Q122" s="198"/>
      <c r="R122" s="224">
        <v>27091.13</v>
      </c>
    </row>
    <row r="123" spans="1:18" ht="15">
      <c r="A123" s="239">
        <v>62030</v>
      </c>
      <c r="B123" s="240"/>
      <c r="C123" s="223" t="s">
        <v>272</v>
      </c>
      <c r="D123" s="237" t="s">
        <v>182</v>
      </c>
      <c r="E123" s="210" t="s">
        <v>524</v>
      </c>
      <c r="F123" s="228"/>
      <c r="G123" s="278" t="s">
        <v>182</v>
      </c>
      <c r="H123" s="236" t="s">
        <v>365</v>
      </c>
      <c r="I123" s="225">
        <v>2215.6799999999998</v>
      </c>
      <c r="J123" s="224">
        <v>1286.6400000000001</v>
      </c>
      <c r="K123" s="224">
        <v>1286.6400000000001</v>
      </c>
      <c r="L123" s="198"/>
      <c r="M123" s="224">
        <v>2215.6799999999998</v>
      </c>
      <c r="N123" s="224">
        <v>0</v>
      </c>
      <c r="O123" s="224">
        <v>0</v>
      </c>
      <c r="P123" s="224">
        <v>0</v>
      </c>
      <c r="Q123" s="198"/>
      <c r="R123" s="224">
        <v>6075.59</v>
      </c>
    </row>
    <row r="124" spans="1:18" ht="15">
      <c r="A124" s="239">
        <v>63000</v>
      </c>
      <c r="B124" s="240" t="s">
        <v>273</v>
      </c>
      <c r="C124" s="223" t="s">
        <v>274</v>
      </c>
      <c r="D124" s="237" t="s">
        <v>182</v>
      </c>
      <c r="E124" s="210" t="s">
        <v>524</v>
      </c>
      <c r="F124" s="228"/>
      <c r="G124" s="278" t="s">
        <v>182</v>
      </c>
      <c r="H124" s="236" t="s">
        <v>365</v>
      </c>
      <c r="I124" s="225">
        <v>4096.75</v>
      </c>
      <c r="J124" s="224">
        <v>0</v>
      </c>
      <c r="K124" s="224">
        <v>3582.49</v>
      </c>
      <c r="L124" s="198"/>
      <c r="M124" s="224">
        <v>4096.75</v>
      </c>
      <c r="N124" s="224">
        <v>0</v>
      </c>
      <c r="O124" s="224">
        <v>0</v>
      </c>
      <c r="P124" s="224">
        <v>0</v>
      </c>
      <c r="Q124" s="198"/>
      <c r="R124" s="224">
        <v>20034.23</v>
      </c>
    </row>
    <row r="125" spans="1:18" ht="15">
      <c r="A125" s="239">
        <v>63000</v>
      </c>
      <c r="B125" s="240" t="s">
        <v>275</v>
      </c>
      <c r="C125" s="223" t="s">
        <v>276</v>
      </c>
      <c r="D125" s="237" t="s">
        <v>182</v>
      </c>
      <c r="E125" s="210" t="s">
        <v>524</v>
      </c>
      <c r="F125" s="228"/>
      <c r="G125" s="278" t="s">
        <v>182</v>
      </c>
      <c r="H125" s="236" t="s">
        <v>365</v>
      </c>
      <c r="I125" s="225">
        <v>27706.52</v>
      </c>
      <c r="J125" s="224">
        <v>25267.09</v>
      </c>
      <c r="K125" s="224">
        <v>35496.01</v>
      </c>
      <c r="L125" s="198"/>
      <c r="M125" s="224">
        <v>27706.52</v>
      </c>
      <c r="N125" s="224">
        <v>3428.14</v>
      </c>
      <c r="O125" s="224">
        <v>0</v>
      </c>
      <c r="P125" s="224">
        <v>0</v>
      </c>
      <c r="Q125" s="198"/>
      <c r="R125" s="224">
        <v>120751.3</v>
      </c>
    </row>
    <row r="126" spans="1:18" ht="15">
      <c r="A126" s="239">
        <v>63000</v>
      </c>
      <c r="B126" s="240" t="s">
        <v>277</v>
      </c>
      <c r="C126" s="223" t="s">
        <v>278</v>
      </c>
      <c r="D126" s="237" t="s">
        <v>182</v>
      </c>
      <c r="E126" s="210" t="s">
        <v>524</v>
      </c>
      <c r="F126" s="228"/>
      <c r="G126" s="278" t="s">
        <v>182</v>
      </c>
      <c r="H126" s="236" t="s">
        <v>365</v>
      </c>
      <c r="I126" s="225">
        <v>39484.379999999997</v>
      </c>
      <c r="J126" s="224">
        <v>52577.88</v>
      </c>
      <c r="K126" s="224">
        <v>33478.22</v>
      </c>
      <c r="L126" s="198"/>
      <c r="M126" s="224">
        <v>39484.379999999997</v>
      </c>
      <c r="N126" s="224">
        <v>-3000</v>
      </c>
      <c r="O126" s="224">
        <v>0</v>
      </c>
      <c r="P126" s="224">
        <v>0</v>
      </c>
      <c r="Q126" s="198"/>
      <c r="R126" s="224">
        <v>296808.37</v>
      </c>
    </row>
    <row r="127" spans="1:18" ht="15">
      <c r="A127" s="239">
        <v>64000</v>
      </c>
      <c r="B127" s="240" t="s">
        <v>279</v>
      </c>
      <c r="C127" s="223" t="s">
        <v>280</v>
      </c>
      <c r="D127" s="237" t="s">
        <v>182</v>
      </c>
      <c r="E127" s="210" t="s">
        <v>524</v>
      </c>
      <c r="F127" s="228"/>
      <c r="G127" s="278" t="s">
        <v>182</v>
      </c>
      <c r="H127" s="236" t="s">
        <v>365</v>
      </c>
      <c r="I127" s="225">
        <v>129.65</v>
      </c>
      <c r="J127" s="224">
        <v>3844.25</v>
      </c>
      <c r="K127" s="224">
        <v>5131.1000000000004</v>
      </c>
      <c r="L127" s="198"/>
      <c r="M127" s="224">
        <v>129.65</v>
      </c>
      <c r="N127" s="224">
        <v>0</v>
      </c>
      <c r="O127" s="224">
        <v>0</v>
      </c>
      <c r="P127" s="224">
        <v>0</v>
      </c>
      <c r="Q127" s="198"/>
      <c r="R127" s="224">
        <v>29066.82</v>
      </c>
    </row>
    <row r="128" spans="1:18" ht="15">
      <c r="A128" s="239">
        <v>64000</v>
      </c>
      <c r="B128" s="240" t="s">
        <v>281</v>
      </c>
      <c r="C128" s="223" t="s">
        <v>282</v>
      </c>
      <c r="D128" s="237" t="s">
        <v>182</v>
      </c>
      <c r="E128" s="210" t="s">
        <v>524</v>
      </c>
      <c r="F128" s="228"/>
      <c r="G128" s="278" t="s">
        <v>182</v>
      </c>
      <c r="H128" s="236" t="s">
        <v>365</v>
      </c>
      <c r="I128" s="225">
        <v>19773.509999999998</v>
      </c>
      <c r="J128" s="224">
        <v>12231.49</v>
      </c>
      <c r="K128" s="224">
        <v>9326.56</v>
      </c>
      <c r="L128" s="198"/>
      <c r="M128" s="224">
        <v>19773.509999999998</v>
      </c>
      <c r="N128" s="224">
        <v>76.63</v>
      </c>
      <c r="O128" s="224">
        <v>0</v>
      </c>
      <c r="P128" s="224">
        <v>0</v>
      </c>
      <c r="Q128" s="198"/>
      <c r="R128" s="224">
        <v>62455.81</v>
      </c>
    </row>
    <row r="129" spans="1:18" ht="15">
      <c r="A129" s="239">
        <v>65000</v>
      </c>
      <c r="B129" s="240" t="s">
        <v>283</v>
      </c>
      <c r="C129" s="223" t="s">
        <v>284</v>
      </c>
      <c r="D129" s="237" t="s">
        <v>182</v>
      </c>
      <c r="E129" s="210" t="s">
        <v>524</v>
      </c>
      <c r="F129" s="228"/>
      <c r="G129" s="278" t="s">
        <v>182</v>
      </c>
      <c r="H129" s="236" t="s">
        <v>365</v>
      </c>
      <c r="I129" s="225">
        <v>16012.98</v>
      </c>
      <c r="J129" s="224">
        <v>50357.84</v>
      </c>
      <c r="K129" s="224">
        <v>48697.2</v>
      </c>
      <c r="L129" s="198"/>
      <c r="M129" s="224">
        <v>16012.98</v>
      </c>
      <c r="N129" s="224">
        <v>0</v>
      </c>
      <c r="O129" s="224">
        <v>0</v>
      </c>
      <c r="P129" s="224">
        <v>0</v>
      </c>
      <c r="Q129" s="198"/>
      <c r="R129" s="224">
        <v>81007.14</v>
      </c>
    </row>
    <row r="130" spans="1:18" ht="15">
      <c r="A130" s="239">
        <v>65000</v>
      </c>
      <c r="B130" s="240" t="s">
        <v>285</v>
      </c>
      <c r="C130" s="223" t="s">
        <v>286</v>
      </c>
      <c r="D130" s="237" t="s">
        <v>182</v>
      </c>
      <c r="E130" s="210" t="s">
        <v>524</v>
      </c>
      <c r="F130" s="228"/>
      <c r="G130" s="278" t="s">
        <v>182</v>
      </c>
      <c r="H130" s="236" t="s">
        <v>365</v>
      </c>
      <c r="I130" s="225">
        <v>6730</v>
      </c>
      <c r="J130" s="224">
        <v>4983.3500000000004</v>
      </c>
      <c r="K130" s="224">
        <v>5995.25</v>
      </c>
      <c r="L130" s="198"/>
      <c r="M130" s="224">
        <v>6730</v>
      </c>
      <c r="N130" s="224">
        <v>0</v>
      </c>
      <c r="O130" s="224">
        <v>0</v>
      </c>
      <c r="P130" s="224">
        <v>0</v>
      </c>
      <c r="Q130" s="198"/>
      <c r="R130" s="224">
        <v>40309.86</v>
      </c>
    </row>
    <row r="131" spans="1:18" ht="15">
      <c r="A131" s="239">
        <v>65000</v>
      </c>
      <c r="B131" s="240" t="s">
        <v>287</v>
      </c>
      <c r="C131" s="223" t="s">
        <v>288</v>
      </c>
      <c r="D131" s="237" t="s">
        <v>182</v>
      </c>
      <c r="E131" s="210" t="s">
        <v>524</v>
      </c>
      <c r="F131" s="228"/>
      <c r="G131" s="278" t="s">
        <v>182</v>
      </c>
      <c r="H131" s="236" t="s">
        <v>365</v>
      </c>
      <c r="I131" s="225">
        <v>2639.91</v>
      </c>
      <c r="J131" s="224">
        <v>2255.33</v>
      </c>
      <c r="K131" s="224">
        <v>2323.3000000000002</v>
      </c>
      <c r="L131" s="198"/>
      <c r="M131" s="224">
        <v>2639.91</v>
      </c>
      <c r="N131" s="224">
        <v>237.2</v>
      </c>
      <c r="O131" s="224">
        <v>0</v>
      </c>
      <c r="P131" s="224">
        <v>0</v>
      </c>
      <c r="Q131" s="198"/>
      <c r="R131" s="224">
        <v>7553.76</v>
      </c>
    </row>
    <row r="132" spans="1:18" ht="15">
      <c r="A132" s="239">
        <v>65000</v>
      </c>
      <c r="B132" s="240" t="s">
        <v>611</v>
      </c>
      <c r="C132" s="223" t="s">
        <v>612</v>
      </c>
      <c r="D132" s="237" t="s">
        <v>182</v>
      </c>
      <c r="E132" s="210" t="s">
        <v>524</v>
      </c>
      <c r="F132" s="228"/>
      <c r="G132" s="278" t="s">
        <v>182</v>
      </c>
      <c r="H132" s="236" t="s">
        <v>365</v>
      </c>
      <c r="I132" s="225">
        <v>18118.61</v>
      </c>
      <c r="J132" s="224">
        <v>0</v>
      </c>
      <c r="K132" s="224">
        <v>0</v>
      </c>
      <c r="L132" s="198"/>
      <c r="M132" s="224">
        <v>18118.61</v>
      </c>
      <c r="N132" s="224">
        <v>2532</v>
      </c>
      <c r="O132" s="224">
        <v>0</v>
      </c>
      <c r="P132" s="224">
        <v>0</v>
      </c>
      <c r="Q132" s="198"/>
      <c r="R132" s="224">
        <v>53104.44</v>
      </c>
    </row>
    <row r="133" spans="1:18" ht="15">
      <c r="A133" s="239">
        <v>65000</v>
      </c>
      <c r="B133" s="240" t="s">
        <v>639</v>
      </c>
      <c r="C133" s="223" t="s">
        <v>640</v>
      </c>
      <c r="D133" s="237" t="s">
        <v>182</v>
      </c>
      <c r="E133" s="210" t="s">
        <v>524</v>
      </c>
      <c r="F133" s="228"/>
      <c r="G133" s="278" t="s">
        <v>182</v>
      </c>
      <c r="H133" s="236" t="s">
        <v>365</v>
      </c>
      <c r="I133" s="225">
        <v>18530</v>
      </c>
      <c r="J133" s="224">
        <v>0</v>
      </c>
      <c r="K133" s="224">
        <v>0</v>
      </c>
      <c r="L133" s="198"/>
      <c r="M133" s="224">
        <v>18530</v>
      </c>
      <c r="N133" s="224">
        <v>5659.5</v>
      </c>
      <c r="O133" s="224">
        <v>0</v>
      </c>
      <c r="P133" s="224">
        <v>0</v>
      </c>
      <c r="Q133" s="198"/>
      <c r="R133" s="224">
        <v>0</v>
      </c>
    </row>
    <row r="134" spans="1:18" ht="15">
      <c r="A134" s="239">
        <v>66000</v>
      </c>
      <c r="B134" s="240" t="s">
        <v>289</v>
      </c>
      <c r="C134" s="223" t="s">
        <v>290</v>
      </c>
      <c r="D134" s="237" t="s">
        <v>182</v>
      </c>
      <c r="E134" s="210" t="s">
        <v>524</v>
      </c>
      <c r="F134" s="228"/>
      <c r="G134" s="278" t="s">
        <v>182</v>
      </c>
      <c r="H134" s="236" t="s">
        <v>365</v>
      </c>
      <c r="I134" s="225">
        <v>3280.8</v>
      </c>
      <c r="J134" s="224">
        <v>5945.22</v>
      </c>
      <c r="K134" s="224">
        <v>3708.74</v>
      </c>
      <c r="L134" s="198"/>
      <c r="M134" s="224">
        <v>3280.8</v>
      </c>
      <c r="N134" s="224">
        <v>0</v>
      </c>
      <c r="O134" s="224">
        <v>0</v>
      </c>
      <c r="P134" s="224">
        <v>0</v>
      </c>
      <c r="Q134" s="198"/>
      <c r="R134" s="224">
        <v>20224.48</v>
      </c>
    </row>
    <row r="135" spans="1:18" ht="15">
      <c r="A135" s="239">
        <v>66000</v>
      </c>
      <c r="B135" s="240" t="s">
        <v>291</v>
      </c>
      <c r="C135" s="223" t="s">
        <v>292</v>
      </c>
      <c r="D135" s="237" t="s">
        <v>182</v>
      </c>
      <c r="E135" s="210" t="s">
        <v>524</v>
      </c>
      <c r="F135" s="228"/>
      <c r="G135" s="278" t="s">
        <v>182</v>
      </c>
      <c r="H135" s="236" t="s">
        <v>365</v>
      </c>
      <c r="I135" s="225">
        <v>18112.98</v>
      </c>
      <c r="J135" s="224">
        <v>21115.84</v>
      </c>
      <c r="K135" s="224">
        <v>2839.5</v>
      </c>
      <c r="L135" s="198"/>
      <c r="M135" s="224">
        <v>18112.98</v>
      </c>
      <c r="N135" s="224">
        <v>-10000</v>
      </c>
      <c r="O135" s="224">
        <v>0</v>
      </c>
      <c r="P135" s="224">
        <v>0</v>
      </c>
      <c r="Q135" s="198"/>
      <c r="R135" s="224">
        <v>64400.89</v>
      </c>
    </row>
    <row r="136" spans="1:18" ht="15">
      <c r="A136" s="239">
        <v>66000</v>
      </c>
      <c r="B136" s="240" t="s">
        <v>293</v>
      </c>
      <c r="C136" s="223" t="s">
        <v>294</v>
      </c>
      <c r="D136" s="237" t="s">
        <v>182</v>
      </c>
      <c r="E136" s="210" t="s">
        <v>524</v>
      </c>
      <c r="F136" s="228"/>
      <c r="G136" s="278" t="s">
        <v>182</v>
      </c>
      <c r="H136" s="236" t="s">
        <v>365</v>
      </c>
      <c r="I136" s="225">
        <v>20784.919999999998</v>
      </c>
      <c r="J136" s="224">
        <v>31462.3</v>
      </c>
      <c r="K136" s="224">
        <v>16998.650000000001</v>
      </c>
      <c r="L136" s="198"/>
      <c r="M136" s="224">
        <v>20784.919999999998</v>
      </c>
      <c r="N136" s="224">
        <v>49.5</v>
      </c>
      <c r="O136" s="224">
        <v>0</v>
      </c>
      <c r="P136" s="224">
        <v>0</v>
      </c>
      <c r="Q136" s="198"/>
      <c r="R136" s="224">
        <v>69470.36</v>
      </c>
    </row>
    <row r="137" spans="1:18" ht="15">
      <c r="A137" s="239">
        <v>66000</v>
      </c>
      <c r="B137" s="240" t="s">
        <v>295</v>
      </c>
      <c r="C137" s="223" t="s">
        <v>296</v>
      </c>
      <c r="D137" s="237" t="s">
        <v>182</v>
      </c>
      <c r="E137" s="210" t="s">
        <v>524</v>
      </c>
      <c r="F137" s="228"/>
      <c r="G137" s="278" t="s">
        <v>182</v>
      </c>
      <c r="H137" s="236" t="s">
        <v>365</v>
      </c>
      <c r="I137" s="225">
        <v>57.96</v>
      </c>
      <c r="J137" s="224">
        <v>0</v>
      </c>
      <c r="K137" s="224">
        <v>0</v>
      </c>
      <c r="L137" s="198"/>
      <c r="M137" s="224">
        <v>57.96</v>
      </c>
      <c r="N137" s="224">
        <v>0</v>
      </c>
      <c r="O137" s="224">
        <v>0</v>
      </c>
      <c r="P137" s="224">
        <v>0</v>
      </c>
      <c r="Q137" s="198"/>
      <c r="R137" s="224">
        <v>90.33</v>
      </c>
    </row>
    <row r="138" spans="1:18" ht="15">
      <c r="A138" s="239">
        <v>67000</v>
      </c>
      <c r="B138" s="240" t="s">
        <v>297</v>
      </c>
      <c r="C138" s="223" t="s">
        <v>298</v>
      </c>
      <c r="D138" s="237" t="s">
        <v>182</v>
      </c>
      <c r="E138" s="210" t="s">
        <v>524</v>
      </c>
      <c r="F138" s="228"/>
      <c r="G138" s="278" t="s">
        <v>182</v>
      </c>
      <c r="H138" s="236" t="s">
        <v>365</v>
      </c>
      <c r="I138" s="225">
        <v>64446.879999999997</v>
      </c>
      <c r="J138" s="224">
        <v>44414.81</v>
      </c>
      <c r="K138" s="224">
        <v>34617.870000000003</v>
      </c>
      <c r="L138" s="198"/>
      <c r="M138" s="224">
        <v>64446.879999999997</v>
      </c>
      <c r="N138" s="224">
        <v>3252.55</v>
      </c>
      <c r="O138" s="224">
        <v>0</v>
      </c>
      <c r="P138" s="224">
        <v>0</v>
      </c>
      <c r="Q138" s="198"/>
      <c r="R138" s="224">
        <v>182531.35</v>
      </c>
    </row>
    <row r="139" spans="1:18" ht="15">
      <c r="A139" s="239">
        <v>67000</v>
      </c>
      <c r="B139" s="240" t="s">
        <v>299</v>
      </c>
      <c r="C139" s="223" t="s">
        <v>300</v>
      </c>
      <c r="D139" s="237" t="s">
        <v>182</v>
      </c>
      <c r="E139" s="210" t="s">
        <v>524</v>
      </c>
      <c r="F139" s="228"/>
      <c r="G139" s="278" t="s">
        <v>182</v>
      </c>
      <c r="H139" s="236" t="s">
        <v>365</v>
      </c>
      <c r="I139" s="225">
        <v>9576.98</v>
      </c>
      <c r="J139" s="224">
        <v>14519.29</v>
      </c>
      <c r="K139" s="224">
        <v>33549.35</v>
      </c>
      <c r="L139" s="198"/>
      <c r="M139" s="224">
        <v>9576.98</v>
      </c>
      <c r="N139" s="224">
        <v>1738.27</v>
      </c>
      <c r="O139" s="224">
        <v>0</v>
      </c>
      <c r="P139" s="224">
        <v>0</v>
      </c>
      <c r="Q139" s="198"/>
      <c r="R139" s="224">
        <v>50263.93</v>
      </c>
    </row>
    <row r="140" spans="1:18" ht="15">
      <c r="A140" s="239">
        <v>67000</v>
      </c>
      <c r="B140" s="240" t="s">
        <v>301</v>
      </c>
      <c r="C140" s="223" t="s">
        <v>302</v>
      </c>
      <c r="D140" s="237" t="s">
        <v>182</v>
      </c>
      <c r="E140" s="210" t="s">
        <v>524</v>
      </c>
      <c r="F140" s="228"/>
      <c r="G140" s="278" t="s">
        <v>182</v>
      </c>
      <c r="H140" s="236" t="s">
        <v>365</v>
      </c>
      <c r="I140" s="225">
        <v>7815.2</v>
      </c>
      <c r="J140" s="224">
        <v>13956.82</v>
      </c>
      <c r="K140" s="224">
        <v>7504.95</v>
      </c>
      <c r="L140" s="198"/>
      <c r="M140" s="224">
        <v>7815.2</v>
      </c>
      <c r="N140" s="224">
        <v>675</v>
      </c>
      <c r="O140" s="224">
        <v>0</v>
      </c>
      <c r="P140" s="224">
        <v>0</v>
      </c>
      <c r="Q140" s="198"/>
      <c r="R140" s="224">
        <v>42225.38</v>
      </c>
    </row>
    <row r="141" spans="1:18" ht="15">
      <c r="A141" s="239">
        <v>67000</v>
      </c>
      <c r="B141" s="240" t="s">
        <v>599</v>
      </c>
      <c r="C141" s="223" t="s">
        <v>600</v>
      </c>
      <c r="D141" s="237" t="s">
        <v>182</v>
      </c>
      <c r="E141" s="210" t="s">
        <v>524</v>
      </c>
      <c r="F141" s="228"/>
      <c r="G141" s="278" t="s">
        <v>182</v>
      </c>
      <c r="H141" s="236" t="s">
        <v>365</v>
      </c>
      <c r="I141" s="225">
        <v>6000</v>
      </c>
      <c r="J141" s="224">
        <v>6000</v>
      </c>
      <c r="K141" s="224">
        <v>0</v>
      </c>
      <c r="L141" s="198"/>
      <c r="M141" s="224">
        <v>6000</v>
      </c>
      <c r="N141" s="224">
        <v>0</v>
      </c>
      <c r="O141" s="224">
        <v>0</v>
      </c>
      <c r="P141" s="224">
        <v>0</v>
      </c>
      <c r="Q141" s="198"/>
      <c r="R141" s="224">
        <v>24000</v>
      </c>
    </row>
    <row r="142" spans="1:18" ht="15">
      <c r="A142" s="239">
        <v>67000</v>
      </c>
      <c r="B142" s="240" t="s">
        <v>615</v>
      </c>
      <c r="C142" s="223" t="s">
        <v>616</v>
      </c>
      <c r="D142" s="237" t="s">
        <v>182</v>
      </c>
      <c r="E142" s="210" t="s">
        <v>524</v>
      </c>
      <c r="F142" s="228"/>
      <c r="G142" s="278" t="s">
        <v>182</v>
      </c>
      <c r="H142" s="236" t="s">
        <v>365</v>
      </c>
      <c r="I142" s="225">
        <v>3662.85</v>
      </c>
      <c r="J142" s="224">
        <v>0</v>
      </c>
      <c r="K142" s="224">
        <v>0</v>
      </c>
      <c r="L142" s="198"/>
      <c r="M142" s="224">
        <v>3662.85</v>
      </c>
      <c r="N142" s="224">
        <v>0</v>
      </c>
      <c r="O142" s="224">
        <v>0</v>
      </c>
      <c r="P142" s="224">
        <v>0</v>
      </c>
      <c r="Q142" s="198"/>
      <c r="R142" s="224">
        <v>2453.9499999999998</v>
      </c>
    </row>
    <row r="143" spans="1:18" ht="15">
      <c r="A143" s="239">
        <v>68000</v>
      </c>
      <c r="B143" s="240" t="s">
        <v>303</v>
      </c>
      <c r="C143" s="223" t="s">
        <v>304</v>
      </c>
      <c r="D143" s="237" t="s">
        <v>182</v>
      </c>
      <c r="E143" s="210" t="s">
        <v>524</v>
      </c>
      <c r="F143" s="228"/>
      <c r="G143" s="278" t="s">
        <v>182</v>
      </c>
      <c r="H143" s="236" t="s">
        <v>365</v>
      </c>
      <c r="I143" s="225">
        <v>17478.060000000001</v>
      </c>
      <c r="J143" s="224">
        <v>36882.870000000003</v>
      </c>
      <c r="K143" s="224">
        <v>12000</v>
      </c>
      <c r="L143" s="198"/>
      <c r="M143" s="224">
        <v>17478.060000000001</v>
      </c>
      <c r="N143" s="224">
        <v>0</v>
      </c>
      <c r="O143" s="224">
        <v>0</v>
      </c>
      <c r="P143" s="224">
        <v>0</v>
      </c>
      <c r="Q143" s="198"/>
      <c r="R143" s="224">
        <v>232991.96</v>
      </c>
    </row>
    <row r="144" spans="1:18" ht="15">
      <c r="A144" s="239">
        <v>68000</v>
      </c>
      <c r="B144" s="240" t="s">
        <v>305</v>
      </c>
      <c r="C144" s="223" t="s">
        <v>306</v>
      </c>
      <c r="D144" s="237" t="s">
        <v>182</v>
      </c>
      <c r="E144" s="210" t="s">
        <v>524</v>
      </c>
      <c r="F144" s="228"/>
      <c r="G144" s="278" t="s">
        <v>182</v>
      </c>
      <c r="H144" s="236" t="s">
        <v>365</v>
      </c>
      <c r="I144" s="225">
        <v>8366.6</v>
      </c>
      <c r="J144" s="224">
        <v>47718.23</v>
      </c>
      <c r="K144" s="224">
        <v>0</v>
      </c>
      <c r="L144" s="198"/>
      <c r="M144" s="224">
        <v>8366.6</v>
      </c>
      <c r="N144" s="224">
        <v>5183.5</v>
      </c>
      <c r="O144" s="224">
        <v>0</v>
      </c>
      <c r="P144" s="224">
        <v>0</v>
      </c>
      <c r="Q144" s="198"/>
      <c r="R144" s="224">
        <v>52797.09</v>
      </c>
    </row>
    <row r="145" spans="1:18" ht="15">
      <c r="A145" s="239">
        <v>69000</v>
      </c>
      <c r="B145" s="240" t="s">
        <v>307</v>
      </c>
      <c r="C145" s="223" t="s">
        <v>308</v>
      </c>
      <c r="D145" s="237" t="s">
        <v>182</v>
      </c>
      <c r="E145" s="210" t="s">
        <v>524</v>
      </c>
      <c r="F145" s="228"/>
      <c r="G145" s="278" t="s">
        <v>182</v>
      </c>
      <c r="H145" s="236" t="s">
        <v>365</v>
      </c>
      <c r="I145" s="225">
        <v>27323.98</v>
      </c>
      <c r="J145" s="224">
        <v>30689.42</v>
      </c>
      <c r="K145" s="224">
        <v>30988.36</v>
      </c>
      <c r="L145" s="198"/>
      <c r="M145" s="224">
        <v>27323.98</v>
      </c>
      <c r="N145" s="224">
        <v>0</v>
      </c>
      <c r="O145" s="224">
        <v>0</v>
      </c>
      <c r="P145" s="224">
        <v>0</v>
      </c>
      <c r="Q145" s="198"/>
      <c r="R145" s="224">
        <v>118431.75</v>
      </c>
    </row>
    <row r="146" spans="1:18" ht="15">
      <c r="A146" s="239">
        <v>69999</v>
      </c>
      <c r="B146" s="240" t="s">
        <v>309</v>
      </c>
      <c r="C146" s="223" t="s">
        <v>310</v>
      </c>
      <c r="D146" s="237" t="s">
        <v>182</v>
      </c>
      <c r="E146" s="210" t="s">
        <v>524</v>
      </c>
      <c r="F146" s="228"/>
      <c r="G146" s="278" t="s">
        <v>182</v>
      </c>
      <c r="H146" s="236" t="s">
        <v>365</v>
      </c>
      <c r="I146" s="225">
        <v>105388.55</v>
      </c>
      <c r="J146" s="224">
        <v>100886.22</v>
      </c>
      <c r="K146" s="224">
        <v>125887.28</v>
      </c>
      <c r="L146" s="198"/>
      <c r="M146" s="224">
        <v>105388.55</v>
      </c>
      <c r="N146" s="224">
        <v>21511.85</v>
      </c>
      <c r="O146" s="224">
        <v>0</v>
      </c>
      <c r="P146" s="224">
        <v>0</v>
      </c>
      <c r="Q146" s="198"/>
      <c r="R146" s="224">
        <v>349975.5</v>
      </c>
    </row>
    <row r="147" spans="1:18" ht="15">
      <c r="A147" s="239">
        <v>69999</v>
      </c>
      <c r="B147" s="240" t="s">
        <v>311</v>
      </c>
      <c r="C147" s="223" t="s">
        <v>312</v>
      </c>
      <c r="D147" s="237" t="s">
        <v>182</v>
      </c>
      <c r="E147" s="210" t="s">
        <v>524</v>
      </c>
      <c r="F147" s="228"/>
      <c r="G147" s="278" t="s">
        <v>182</v>
      </c>
      <c r="H147" s="236" t="s">
        <v>365</v>
      </c>
      <c r="I147" s="225">
        <v>4236.08</v>
      </c>
      <c r="J147" s="224">
        <v>2309.21</v>
      </c>
      <c r="K147" s="224">
        <v>5841.6</v>
      </c>
      <c r="L147" s="198"/>
      <c r="M147" s="224">
        <v>4236.08</v>
      </c>
      <c r="N147" s="224">
        <v>1000</v>
      </c>
      <c r="O147" s="224">
        <v>0</v>
      </c>
      <c r="P147" s="224">
        <v>0</v>
      </c>
      <c r="Q147" s="198"/>
      <c r="R147" s="224">
        <v>14856.49</v>
      </c>
    </row>
    <row r="148" spans="1:18" ht="15">
      <c r="A148" s="239">
        <v>69999</v>
      </c>
      <c r="B148" s="240" t="s">
        <v>313</v>
      </c>
      <c r="C148" s="223" t="s">
        <v>314</v>
      </c>
      <c r="D148" s="237" t="s">
        <v>182</v>
      </c>
      <c r="E148" s="210" t="s">
        <v>524</v>
      </c>
      <c r="F148" s="228"/>
      <c r="G148" s="278" t="s">
        <v>182</v>
      </c>
      <c r="H148" s="236" t="s">
        <v>365</v>
      </c>
      <c r="I148" s="225">
        <v>23452.400000000001</v>
      </c>
      <c r="J148" s="224">
        <v>27950.560000000001</v>
      </c>
      <c r="K148" s="224">
        <v>49824.24</v>
      </c>
      <c r="L148" s="198"/>
      <c r="M148" s="224">
        <v>23452.400000000001</v>
      </c>
      <c r="N148" s="224">
        <v>0</v>
      </c>
      <c r="O148" s="224">
        <v>0</v>
      </c>
      <c r="P148" s="224">
        <v>0</v>
      </c>
      <c r="Q148" s="198"/>
      <c r="R148" s="224">
        <v>87563.05</v>
      </c>
    </row>
    <row r="149" spans="1:18" ht="15">
      <c r="A149" s="239">
        <v>69999</v>
      </c>
      <c r="B149" s="240" t="s">
        <v>315</v>
      </c>
      <c r="C149" s="223" t="s">
        <v>316</v>
      </c>
      <c r="D149" s="237" t="s">
        <v>182</v>
      </c>
      <c r="E149" s="210" t="s">
        <v>524</v>
      </c>
      <c r="F149" s="228"/>
      <c r="G149" s="278" t="s">
        <v>182</v>
      </c>
      <c r="H149" s="236" t="s">
        <v>365</v>
      </c>
      <c r="I149" s="225">
        <v>0</v>
      </c>
      <c r="J149" s="224">
        <v>0</v>
      </c>
      <c r="K149" s="224">
        <v>0</v>
      </c>
      <c r="L149" s="198"/>
      <c r="M149" s="224">
        <v>0</v>
      </c>
      <c r="N149" s="224">
        <v>0</v>
      </c>
      <c r="O149" s="224">
        <v>0</v>
      </c>
      <c r="P149" s="224">
        <v>0</v>
      </c>
      <c r="Q149" s="198"/>
      <c r="R149" s="224">
        <v>0</v>
      </c>
    </row>
    <row r="150" spans="1:18" ht="15">
      <c r="A150" s="239">
        <v>69999</v>
      </c>
      <c r="B150" s="240" t="s">
        <v>317</v>
      </c>
      <c r="C150" s="223" t="s">
        <v>318</v>
      </c>
      <c r="D150" s="237" t="s">
        <v>182</v>
      </c>
      <c r="E150" s="210" t="s">
        <v>524</v>
      </c>
      <c r="F150" s="228"/>
      <c r="G150" s="278" t="s">
        <v>182</v>
      </c>
      <c r="H150" s="236" t="s">
        <v>365</v>
      </c>
      <c r="I150" s="225">
        <v>9239.26</v>
      </c>
      <c r="J150" s="224">
        <v>10544.75</v>
      </c>
      <c r="K150" s="224">
        <v>23843.25</v>
      </c>
      <c r="L150" s="198"/>
      <c r="M150" s="224">
        <v>9239.26</v>
      </c>
      <c r="N150" s="224">
        <v>0</v>
      </c>
      <c r="O150" s="224">
        <v>0</v>
      </c>
      <c r="P150" s="224">
        <v>0</v>
      </c>
      <c r="Q150" s="198"/>
      <c r="R150" s="224">
        <v>70399.100000000006</v>
      </c>
    </row>
    <row r="151" spans="1:18" ht="15">
      <c r="A151" s="239">
        <v>69999</v>
      </c>
      <c r="B151" s="240" t="s">
        <v>319</v>
      </c>
      <c r="C151" s="223" t="s">
        <v>320</v>
      </c>
      <c r="D151" s="237" t="s">
        <v>182</v>
      </c>
      <c r="E151" s="210" t="s">
        <v>524</v>
      </c>
      <c r="F151" s="228"/>
      <c r="G151" s="278" t="s">
        <v>182</v>
      </c>
      <c r="H151" s="236" t="s">
        <v>365</v>
      </c>
      <c r="I151" s="225">
        <v>132293.04999999999</v>
      </c>
      <c r="J151" s="224">
        <v>151159.93</v>
      </c>
      <c r="K151" s="224">
        <v>163561.57</v>
      </c>
      <c r="L151" s="198"/>
      <c r="M151" s="224">
        <v>132293.04999999999</v>
      </c>
      <c r="N151" s="224">
        <v>1480</v>
      </c>
      <c r="O151" s="224">
        <v>0</v>
      </c>
      <c r="P151" s="224">
        <v>0</v>
      </c>
      <c r="Q151" s="198"/>
      <c r="R151" s="224">
        <v>571028.92000000004</v>
      </c>
    </row>
    <row r="152" spans="1:18" ht="15">
      <c r="A152" s="239">
        <v>69999</v>
      </c>
      <c r="B152" s="240" t="s">
        <v>321</v>
      </c>
      <c r="C152" s="223" t="s">
        <v>220</v>
      </c>
      <c r="D152" s="237" t="s">
        <v>182</v>
      </c>
      <c r="E152" s="210" t="s">
        <v>524</v>
      </c>
      <c r="F152" s="228"/>
      <c r="G152" s="278" t="s">
        <v>182</v>
      </c>
      <c r="H152" s="236" t="s">
        <v>365</v>
      </c>
      <c r="I152" s="225">
        <v>0</v>
      </c>
      <c r="J152" s="224">
        <v>0</v>
      </c>
      <c r="K152" s="224">
        <v>-185</v>
      </c>
      <c r="L152" s="198"/>
      <c r="M152" s="224">
        <v>0</v>
      </c>
      <c r="N152" s="224">
        <v>0</v>
      </c>
      <c r="O152" s="224">
        <v>0</v>
      </c>
      <c r="P152" s="224">
        <v>0</v>
      </c>
      <c r="Q152" s="198"/>
      <c r="R152" s="224">
        <v>0</v>
      </c>
    </row>
    <row r="153" spans="1:18" ht="15">
      <c r="A153" s="239">
        <v>69999</v>
      </c>
      <c r="B153" s="240" t="s">
        <v>322</v>
      </c>
      <c r="C153" s="223" t="s">
        <v>323</v>
      </c>
      <c r="D153" s="237" t="s">
        <v>182</v>
      </c>
      <c r="E153" s="210" t="s">
        <v>524</v>
      </c>
      <c r="F153" s="228"/>
      <c r="G153" s="278" t="s">
        <v>182</v>
      </c>
      <c r="H153" s="236" t="s">
        <v>365</v>
      </c>
      <c r="I153" s="225">
        <v>0</v>
      </c>
      <c r="J153" s="224">
        <v>0</v>
      </c>
      <c r="K153" s="224">
        <v>0</v>
      </c>
      <c r="L153" s="198"/>
      <c r="M153" s="224">
        <v>0</v>
      </c>
      <c r="N153" s="224">
        <v>0</v>
      </c>
      <c r="O153" s="224">
        <v>0</v>
      </c>
      <c r="P153" s="224">
        <v>0</v>
      </c>
      <c r="Q153" s="198"/>
      <c r="R153" s="224">
        <v>0</v>
      </c>
    </row>
    <row r="154" spans="1:18" ht="15">
      <c r="A154" s="239">
        <v>69999</v>
      </c>
      <c r="B154" s="240" t="s">
        <v>324</v>
      </c>
      <c r="C154" s="223" t="s">
        <v>325</v>
      </c>
      <c r="D154" s="237" t="s">
        <v>182</v>
      </c>
      <c r="E154" s="210" t="s">
        <v>524</v>
      </c>
      <c r="F154" s="228"/>
      <c r="G154" s="278" t="s">
        <v>182</v>
      </c>
      <c r="H154" s="236" t="s">
        <v>365</v>
      </c>
      <c r="I154" s="225">
        <v>-9621.92</v>
      </c>
      <c r="J154" s="224">
        <v>-36545.65</v>
      </c>
      <c r="K154" s="224">
        <v>-33969.620000000003</v>
      </c>
      <c r="L154" s="198"/>
      <c r="M154" s="224">
        <v>-9621.92</v>
      </c>
      <c r="N154" s="224">
        <v>40.08</v>
      </c>
      <c r="O154" s="224">
        <v>0</v>
      </c>
      <c r="P154" s="224">
        <v>0</v>
      </c>
      <c r="Q154" s="198"/>
      <c r="R154" s="224">
        <v>19097.009999999998</v>
      </c>
    </row>
    <row r="155" spans="1:18" ht="15">
      <c r="A155" s="239">
        <v>69999</v>
      </c>
      <c r="B155" s="240" t="s">
        <v>618</v>
      </c>
      <c r="C155" s="223" t="s">
        <v>619</v>
      </c>
      <c r="D155" s="237" t="s">
        <v>182</v>
      </c>
      <c r="E155" s="210" t="s">
        <v>524</v>
      </c>
      <c r="F155" s="228"/>
      <c r="G155" s="278" t="s">
        <v>182</v>
      </c>
      <c r="H155" s="236" t="s">
        <v>365</v>
      </c>
      <c r="I155" s="225">
        <v>269.32</v>
      </c>
      <c r="J155" s="224">
        <v>0</v>
      </c>
      <c r="K155" s="224">
        <v>0</v>
      </c>
      <c r="L155" s="198"/>
      <c r="M155" s="224">
        <v>269.32</v>
      </c>
      <c r="N155" s="224">
        <v>0</v>
      </c>
      <c r="O155" s="224">
        <v>0</v>
      </c>
      <c r="P155" s="224">
        <v>0</v>
      </c>
      <c r="Q155" s="198"/>
      <c r="R155" s="224">
        <v>-56159.53</v>
      </c>
    </row>
    <row r="156" spans="1:18" ht="15">
      <c r="A156" s="239">
        <v>69999</v>
      </c>
      <c r="B156" s="240" t="s">
        <v>326</v>
      </c>
      <c r="C156" s="223" t="s">
        <v>327</v>
      </c>
      <c r="D156" s="237" t="s">
        <v>182</v>
      </c>
      <c r="E156" s="210" t="s">
        <v>524</v>
      </c>
      <c r="F156" s="228"/>
      <c r="G156" s="278" t="s">
        <v>182</v>
      </c>
      <c r="H156" s="236" t="s">
        <v>365</v>
      </c>
      <c r="I156" s="225">
        <v>-1309000</v>
      </c>
      <c r="J156" s="224">
        <v>-1068000</v>
      </c>
      <c r="K156" s="224">
        <v>-1250447</v>
      </c>
      <c r="L156" s="198"/>
      <c r="M156" s="224">
        <v>-1309000</v>
      </c>
      <c r="N156" s="224">
        <v>806000</v>
      </c>
      <c r="O156" s="224">
        <v>0</v>
      </c>
      <c r="P156" s="224">
        <v>0</v>
      </c>
      <c r="Q156" s="198"/>
      <c r="R156" s="224">
        <v>-4249000</v>
      </c>
    </row>
    <row r="157" spans="1:18" ht="15">
      <c r="A157" s="239">
        <v>70000</v>
      </c>
      <c r="B157" s="240" t="s">
        <v>328</v>
      </c>
      <c r="C157" s="223" t="s">
        <v>329</v>
      </c>
      <c r="D157" s="237" t="s">
        <v>182</v>
      </c>
      <c r="E157" s="210" t="s">
        <v>369</v>
      </c>
      <c r="F157" s="228"/>
      <c r="G157" s="278" t="s">
        <v>182</v>
      </c>
      <c r="H157" s="236" t="s">
        <v>369</v>
      </c>
      <c r="I157" s="225">
        <v>7305.54</v>
      </c>
      <c r="J157" s="224">
        <v>0</v>
      </c>
      <c r="K157" s="224">
        <v>0</v>
      </c>
      <c r="L157" s="198"/>
      <c r="M157" s="224">
        <v>7305.54</v>
      </c>
      <c r="N157" s="224">
        <v>0</v>
      </c>
      <c r="O157" s="224">
        <v>0</v>
      </c>
      <c r="P157" s="224">
        <v>0</v>
      </c>
      <c r="Q157" s="198"/>
      <c r="R157" s="224">
        <v>11632.84</v>
      </c>
    </row>
    <row r="158" spans="1:18" ht="15">
      <c r="A158" s="239">
        <v>70000</v>
      </c>
      <c r="B158" s="240" t="s">
        <v>330</v>
      </c>
      <c r="C158" s="223" t="s">
        <v>331</v>
      </c>
      <c r="D158" s="237" t="s">
        <v>182</v>
      </c>
      <c r="E158" s="210" t="s">
        <v>369</v>
      </c>
      <c r="F158" s="228"/>
      <c r="G158" s="278" t="s">
        <v>182</v>
      </c>
      <c r="H158" s="236" t="s">
        <v>369</v>
      </c>
      <c r="I158" s="225">
        <v>3704.11</v>
      </c>
      <c r="J158" s="224">
        <v>3522.89</v>
      </c>
      <c r="K158" s="224">
        <v>3059.7</v>
      </c>
      <c r="L158" s="198"/>
      <c r="M158" s="224">
        <v>3704.11</v>
      </c>
      <c r="N158" s="224">
        <v>0</v>
      </c>
      <c r="O158" s="224">
        <v>0</v>
      </c>
      <c r="P158" s="224">
        <v>0</v>
      </c>
      <c r="Q158" s="198"/>
      <c r="R158" s="224">
        <v>13099.96</v>
      </c>
    </row>
    <row r="159" spans="1:18" ht="15">
      <c r="A159" s="239">
        <v>70000</v>
      </c>
      <c r="B159" s="240" t="s">
        <v>332</v>
      </c>
      <c r="C159" s="223" t="s">
        <v>333</v>
      </c>
      <c r="D159" s="237" t="s">
        <v>182</v>
      </c>
      <c r="E159" s="210" t="s">
        <v>369</v>
      </c>
      <c r="F159" s="228"/>
      <c r="G159" s="278" t="s">
        <v>182</v>
      </c>
      <c r="H159" s="236" t="s">
        <v>369</v>
      </c>
      <c r="I159" s="225">
        <v>0</v>
      </c>
      <c r="J159" s="224">
        <v>0</v>
      </c>
      <c r="K159" s="224">
        <v>0</v>
      </c>
      <c r="L159" s="198"/>
      <c r="M159" s="224">
        <v>0</v>
      </c>
      <c r="N159" s="224">
        <v>0</v>
      </c>
      <c r="O159" s="224">
        <v>0</v>
      </c>
      <c r="P159" s="224">
        <v>0</v>
      </c>
      <c r="Q159" s="198"/>
      <c r="R159" s="224">
        <v>0</v>
      </c>
    </row>
    <row r="160" spans="1:18" ht="15">
      <c r="A160" s="239">
        <v>70000</v>
      </c>
      <c r="B160" s="240" t="s">
        <v>334</v>
      </c>
      <c r="C160" s="223" t="s">
        <v>335</v>
      </c>
      <c r="D160" s="237" t="s">
        <v>182</v>
      </c>
      <c r="E160" s="210" t="s">
        <v>369</v>
      </c>
      <c r="F160" s="228"/>
      <c r="G160" s="278" t="s">
        <v>182</v>
      </c>
      <c r="H160" s="236" t="s">
        <v>369</v>
      </c>
      <c r="I160" s="226">
        <v>0</v>
      </c>
      <c r="J160" s="224">
        <v>0</v>
      </c>
      <c r="K160" s="224">
        <v>0</v>
      </c>
      <c r="L160" s="198"/>
      <c r="M160" s="224">
        <v>0</v>
      </c>
      <c r="N160" s="224">
        <v>0</v>
      </c>
      <c r="O160" s="224">
        <v>0</v>
      </c>
      <c r="P160" s="224">
        <v>0</v>
      </c>
      <c r="Q160" s="198"/>
      <c r="R160" s="224">
        <v>0</v>
      </c>
    </row>
    <row r="161" spans="1:18" ht="15">
      <c r="A161" s="239">
        <v>90000</v>
      </c>
      <c r="B161" s="240" t="s">
        <v>336</v>
      </c>
      <c r="C161" s="223" t="s">
        <v>337</v>
      </c>
      <c r="D161" s="237" t="s">
        <v>182</v>
      </c>
      <c r="E161" s="210" t="s">
        <v>583</v>
      </c>
      <c r="F161" s="228"/>
      <c r="G161" s="278" t="s">
        <v>182</v>
      </c>
      <c r="H161" s="236" t="s">
        <v>368</v>
      </c>
      <c r="I161" s="226">
        <v>34862.120000000003</v>
      </c>
      <c r="J161" s="224">
        <v>38528.519999999997</v>
      </c>
      <c r="K161" s="224">
        <v>48855.59</v>
      </c>
      <c r="L161" s="198"/>
      <c r="M161" s="224">
        <v>34862.120000000003</v>
      </c>
      <c r="N161" s="224">
        <v>0</v>
      </c>
      <c r="O161" s="224">
        <v>0</v>
      </c>
      <c r="P161" s="224">
        <v>0</v>
      </c>
      <c r="Q161" s="198"/>
      <c r="R161" s="224">
        <v>139225.76999999999</v>
      </c>
    </row>
    <row r="162" spans="1:18" ht="15">
      <c r="A162" s="239">
        <v>90000</v>
      </c>
      <c r="B162" s="240" t="s">
        <v>338</v>
      </c>
      <c r="C162" s="223" t="s">
        <v>339</v>
      </c>
      <c r="D162" s="237" t="s">
        <v>182</v>
      </c>
      <c r="E162" s="210" t="s">
        <v>583</v>
      </c>
      <c r="F162" s="228"/>
      <c r="G162" s="278" t="s">
        <v>182</v>
      </c>
      <c r="H162" s="236" t="s">
        <v>366</v>
      </c>
      <c r="I162" s="226">
        <v>-276153.46000000002</v>
      </c>
      <c r="J162" s="224">
        <v>-288938.8</v>
      </c>
      <c r="K162" s="224">
        <v>-326640.51</v>
      </c>
      <c r="L162" s="198"/>
      <c r="M162" s="224">
        <v>-276153.46000000002</v>
      </c>
      <c r="N162" s="224">
        <v>0</v>
      </c>
      <c r="O162" s="224">
        <v>0</v>
      </c>
      <c r="P162" s="224">
        <v>0</v>
      </c>
      <c r="Q162" s="198"/>
      <c r="R162" s="224">
        <v>-987595.52</v>
      </c>
    </row>
    <row r="163" spans="1:18" ht="15">
      <c r="A163" s="239">
        <v>90000</v>
      </c>
      <c r="B163" s="240" t="s">
        <v>340</v>
      </c>
      <c r="C163" s="223" t="s">
        <v>341</v>
      </c>
      <c r="D163" s="237" t="s">
        <v>182</v>
      </c>
      <c r="E163" s="210" t="s">
        <v>583</v>
      </c>
      <c r="F163" s="228"/>
      <c r="G163" s="278" t="s">
        <v>182</v>
      </c>
      <c r="H163" s="236" t="s">
        <v>366</v>
      </c>
      <c r="I163" s="226">
        <v>59271.95</v>
      </c>
      <c r="J163" s="224">
        <v>62050.47</v>
      </c>
      <c r="K163" s="224">
        <v>66576.19</v>
      </c>
      <c r="L163" s="198"/>
      <c r="M163" s="224">
        <v>59271.95</v>
      </c>
      <c r="N163" s="224">
        <v>-30500</v>
      </c>
      <c r="O163" s="224">
        <v>0</v>
      </c>
      <c r="P163" s="224">
        <v>0</v>
      </c>
      <c r="Q163" s="198"/>
      <c r="R163" s="224">
        <v>253496.25</v>
      </c>
    </row>
    <row r="164" spans="1:18" ht="15">
      <c r="A164" s="239">
        <v>90000</v>
      </c>
      <c r="B164" s="240" t="s">
        <v>342</v>
      </c>
      <c r="C164" s="223" t="s">
        <v>343</v>
      </c>
      <c r="D164" s="237" t="s">
        <v>182</v>
      </c>
      <c r="E164" s="210" t="s">
        <v>583</v>
      </c>
      <c r="F164" s="228"/>
      <c r="G164" s="278" t="s">
        <v>182</v>
      </c>
      <c r="H164" s="236" t="s">
        <v>366</v>
      </c>
      <c r="I164" s="226">
        <v>-195.95</v>
      </c>
      <c r="J164" s="224">
        <v>-195.55</v>
      </c>
      <c r="K164" s="224">
        <v>37370.949999999997</v>
      </c>
      <c r="L164" s="198"/>
      <c r="M164" s="224">
        <v>-195.95</v>
      </c>
      <c r="N164" s="224">
        <v>0</v>
      </c>
      <c r="O164" s="224">
        <v>0</v>
      </c>
      <c r="P164" s="224">
        <v>0</v>
      </c>
      <c r="Q164" s="198"/>
      <c r="R164" s="224">
        <v>-1404.77</v>
      </c>
    </row>
    <row r="165" spans="1:18" ht="15">
      <c r="A165" s="239">
        <v>90000</v>
      </c>
      <c r="B165" s="240" t="s">
        <v>344</v>
      </c>
      <c r="C165" s="223" t="s">
        <v>345</v>
      </c>
      <c r="D165" s="237" t="s">
        <v>182</v>
      </c>
      <c r="E165" s="210" t="s">
        <v>583</v>
      </c>
      <c r="F165" s="228"/>
      <c r="G165" s="278" t="s">
        <v>182</v>
      </c>
      <c r="H165" s="236" t="s">
        <v>366</v>
      </c>
      <c r="I165" s="226">
        <v>26128.89</v>
      </c>
      <c r="J165" s="224">
        <v>48288.21</v>
      </c>
      <c r="K165" s="224">
        <v>54993.78</v>
      </c>
      <c r="L165" s="198"/>
      <c r="M165" s="224">
        <v>26128.89</v>
      </c>
      <c r="N165" s="224">
        <v>0</v>
      </c>
      <c r="O165" s="224">
        <v>0</v>
      </c>
      <c r="P165" s="224">
        <v>0</v>
      </c>
      <c r="Q165" s="198"/>
      <c r="R165" s="224">
        <v>8184.3</v>
      </c>
    </row>
    <row r="166" spans="1:18" ht="15">
      <c r="A166" s="239">
        <v>90000</v>
      </c>
      <c r="B166" s="240" t="s">
        <v>346</v>
      </c>
      <c r="C166" s="223" t="s">
        <v>347</v>
      </c>
      <c r="D166" s="237" t="s">
        <v>182</v>
      </c>
      <c r="E166" s="210" t="s">
        <v>583</v>
      </c>
      <c r="F166" s="228"/>
      <c r="G166" s="278" t="s">
        <v>182</v>
      </c>
      <c r="H166" s="236" t="s">
        <v>367</v>
      </c>
      <c r="I166" s="226">
        <v>0</v>
      </c>
      <c r="J166" s="224">
        <v>1132.99</v>
      </c>
      <c r="K166" s="224">
        <v>-348.98</v>
      </c>
      <c r="L166" s="198"/>
      <c r="M166" s="224">
        <v>0</v>
      </c>
      <c r="N166" s="224">
        <v>0</v>
      </c>
      <c r="O166" s="224">
        <v>0</v>
      </c>
      <c r="P166" s="224">
        <v>0</v>
      </c>
      <c r="Q166" s="198"/>
      <c r="R166" s="224">
        <v>3533.28</v>
      </c>
    </row>
    <row r="167" spans="1:18" ht="15">
      <c r="A167" s="239">
        <v>90200</v>
      </c>
      <c r="B167" s="240"/>
      <c r="C167" s="223" t="s">
        <v>348</v>
      </c>
      <c r="D167" s="237" t="s">
        <v>182</v>
      </c>
      <c r="E167" s="210" t="s">
        <v>583</v>
      </c>
      <c r="F167" s="228"/>
      <c r="G167" s="278" t="s">
        <v>182</v>
      </c>
      <c r="H167" s="236" t="s">
        <v>367</v>
      </c>
      <c r="I167" s="227">
        <v>0</v>
      </c>
      <c r="J167" s="224">
        <v>7659.72</v>
      </c>
      <c r="K167" s="224">
        <v>0</v>
      </c>
      <c r="L167" s="198"/>
      <c r="M167" s="224">
        <v>0</v>
      </c>
      <c r="N167" s="224">
        <v>0</v>
      </c>
      <c r="O167" s="224">
        <v>0</v>
      </c>
      <c r="P167" s="224">
        <v>0</v>
      </c>
      <c r="Q167" s="198"/>
      <c r="R167" s="224">
        <v>8051.35</v>
      </c>
    </row>
    <row r="168" spans="1:18" ht="15">
      <c r="A168" s="239">
        <v>90400</v>
      </c>
      <c r="B168" s="240"/>
      <c r="C168" s="223" t="s">
        <v>349</v>
      </c>
      <c r="D168" s="237" t="s">
        <v>182</v>
      </c>
      <c r="E168" s="210" t="s">
        <v>349</v>
      </c>
      <c r="F168" s="228"/>
      <c r="G168" s="278" t="s">
        <v>182</v>
      </c>
      <c r="H168" s="236" t="s">
        <v>349</v>
      </c>
      <c r="I168" s="228">
        <v>-35742</v>
      </c>
      <c r="J168" s="224">
        <v>-39174</v>
      </c>
      <c r="K168" s="224">
        <v>-43452</v>
      </c>
      <c r="L168" s="198"/>
      <c r="M168" s="224">
        <v>-35742</v>
      </c>
      <c r="N168" s="224">
        <v>0</v>
      </c>
      <c r="O168" s="224">
        <v>0</v>
      </c>
      <c r="P168" s="224">
        <v>0</v>
      </c>
      <c r="Q168" s="198"/>
      <c r="R168" s="224">
        <v>-148038</v>
      </c>
    </row>
    <row r="169" spans="1:18" ht="13.5" thickBot="1">
      <c r="A169" s="242">
        <v>90300</v>
      </c>
      <c r="B169" s="242"/>
      <c r="C169" s="242" t="s">
        <v>323</v>
      </c>
      <c r="D169" s="243" t="s">
        <v>182</v>
      </c>
      <c r="E169" s="244" t="s">
        <v>323</v>
      </c>
      <c r="F169" s="244"/>
      <c r="G169" s="244" t="s">
        <v>182</v>
      </c>
      <c r="H169" s="244" t="s">
        <v>323</v>
      </c>
      <c r="I169" s="229">
        <v>10238.5</v>
      </c>
      <c r="J169" s="224">
        <v>3913</v>
      </c>
      <c r="K169" s="224">
        <v>9361</v>
      </c>
      <c r="L169" s="197"/>
      <c r="M169" s="230">
        <v>10238.5</v>
      </c>
      <c r="N169" s="230">
        <v>1106.25</v>
      </c>
      <c r="O169" s="230">
        <v>0</v>
      </c>
      <c r="P169" s="230">
        <v>0</v>
      </c>
      <c r="Q169" s="197"/>
      <c r="R169" s="230">
        <v>55781.52</v>
      </c>
    </row>
    <row r="170" spans="1:18">
      <c r="A170" s="238"/>
      <c r="B170" s="238"/>
      <c r="C170" s="238" t="s">
        <v>592</v>
      </c>
      <c r="D170" s="245"/>
      <c r="E170" s="240"/>
      <c r="F170" s="240"/>
      <c r="G170" s="240"/>
      <c r="H170" s="240"/>
      <c r="I170" s="224">
        <v>-6.5083440858870745E-9</v>
      </c>
      <c r="J170" s="224"/>
      <c r="K170" s="224"/>
      <c r="L170" s="198"/>
      <c r="M170" s="224"/>
      <c r="N170" s="224"/>
      <c r="O170" s="224"/>
      <c r="P170" s="224"/>
      <c r="Q170" s="198"/>
      <c r="R170" s="224"/>
    </row>
    <row r="171" spans="1:18">
      <c r="A171" s="238"/>
      <c r="B171" s="238"/>
      <c r="C171" s="238"/>
      <c r="D171" s="245"/>
      <c r="E171" s="240"/>
      <c r="F171" s="240"/>
      <c r="G171" s="240"/>
      <c r="H171" s="214"/>
      <c r="I171" s="224"/>
      <c r="J171" s="224"/>
      <c r="K171" s="224"/>
      <c r="L171" s="198"/>
      <c r="M171" s="224"/>
      <c r="N171" s="224"/>
      <c r="O171" s="224"/>
      <c r="P171" s="224"/>
      <c r="Q171" s="198"/>
      <c r="R171" s="198"/>
    </row>
    <row r="172" spans="1:18" ht="15">
      <c r="A172" s="198"/>
      <c r="B172" s="198"/>
      <c r="C172" s="198"/>
      <c r="D172" s="196"/>
      <c r="E172" s="214"/>
      <c r="F172" s="214"/>
      <c r="G172" s="214"/>
      <c r="H172" s="191"/>
      <c r="I172" s="224"/>
      <c r="J172" s="224"/>
      <c r="K172" s="224"/>
      <c r="L172" s="198"/>
      <c r="M172" s="224"/>
      <c r="N172" s="224"/>
      <c r="O172" s="224"/>
      <c r="P172" s="224"/>
      <c r="Q172" s="198"/>
      <c r="R172" s="198"/>
    </row>
    <row r="173" spans="1:18" ht="15">
      <c r="A173" s="198"/>
      <c r="B173" s="198"/>
      <c r="C173" s="198"/>
      <c r="D173" s="196"/>
      <c r="E173" s="214"/>
      <c r="F173" s="214"/>
      <c r="G173" s="214"/>
      <c r="H173" s="191"/>
      <c r="I173" s="224"/>
      <c r="J173" s="224"/>
      <c r="K173" s="224"/>
      <c r="L173" s="198"/>
      <c r="M173" s="224"/>
      <c r="N173" s="224"/>
      <c r="O173" s="224"/>
      <c r="P173" s="224"/>
      <c r="Q173" s="198"/>
      <c r="R173" s="198"/>
    </row>
    <row r="174" spans="1:18">
      <c r="A174" s="198"/>
      <c r="B174" s="198"/>
      <c r="C174" s="198"/>
      <c r="D174" s="196"/>
      <c r="E174" s="214"/>
      <c r="F174" s="214"/>
      <c r="G174" s="214"/>
      <c r="H174" s="214"/>
      <c r="I174" s="224"/>
      <c r="J174" s="224"/>
      <c r="K174" s="224"/>
      <c r="L174" s="198"/>
      <c r="M174" s="224"/>
      <c r="N174" s="224"/>
      <c r="O174" s="224"/>
      <c r="P174" s="224"/>
      <c r="Q174" s="198"/>
      <c r="R174" s="198"/>
    </row>
    <row r="175" spans="1:18">
      <c r="A175" s="198"/>
      <c r="B175" s="198"/>
      <c r="C175" s="198"/>
      <c r="D175" s="196"/>
      <c r="E175" s="214"/>
      <c r="F175" s="214"/>
      <c r="G175" s="214"/>
      <c r="H175" s="214"/>
      <c r="I175" s="224"/>
      <c r="J175" s="224"/>
      <c r="K175" s="224"/>
      <c r="L175" s="198"/>
      <c r="M175" s="224"/>
      <c r="N175" s="224"/>
      <c r="O175" s="224"/>
      <c r="P175" s="224"/>
      <c r="Q175" s="198"/>
      <c r="R175" s="198"/>
    </row>
    <row r="176" spans="1:18">
      <c r="A176" s="198" t="s">
        <v>593</v>
      </c>
      <c r="B176" s="198"/>
      <c r="C176" s="198"/>
      <c r="D176" s="196"/>
      <c r="E176" s="214"/>
      <c r="F176" s="214"/>
      <c r="G176" s="214"/>
      <c r="H176" s="214"/>
      <c r="I176" s="224"/>
      <c r="J176" s="224"/>
      <c r="K176" s="224"/>
      <c r="L176" s="198"/>
      <c r="M176" s="224"/>
      <c r="N176" s="224"/>
      <c r="O176" s="224"/>
      <c r="P176" s="224"/>
      <c r="Q176" s="198"/>
      <c r="R176" s="198"/>
    </row>
    <row r="177" spans="1:18">
      <c r="A177" s="198" t="s">
        <v>360</v>
      </c>
      <c r="B177" s="198"/>
      <c r="C177" s="198"/>
      <c r="D177" s="196"/>
      <c r="E177" s="214"/>
      <c r="F177" s="214"/>
      <c r="G177" s="214"/>
      <c r="H177" s="214"/>
      <c r="I177" s="224"/>
      <c r="J177" s="224"/>
      <c r="K177" s="224"/>
      <c r="L177" s="198"/>
      <c r="M177" s="224"/>
      <c r="N177" s="224"/>
      <c r="O177" s="224"/>
      <c r="P177" s="224"/>
      <c r="Q177" s="198"/>
      <c r="R177" s="198"/>
    </row>
    <row r="178" spans="1:18">
      <c r="A178" s="198">
        <v>1</v>
      </c>
      <c r="B178" s="198" t="s">
        <v>106</v>
      </c>
      <c r="C178" s="198"/>
      <c r="D178" s="196"/>
      <c r="E178" s="214"/>
      <c r="F178" s="214"/>
      <c r="G178" s="214"/>
      <c r="H178" s="214"/>
      <c r="I178" s="224"/>
      <c r="J178" s="224"/>
      <c r="K178" s="224"/>
      <c r="L178" s="198"/>
      <c r="M178" s="224"/>
      <c r="N178" s="224"/>
      <c r="O178" s="224"/>
      <c r="P178" s="224"/>
      <c r="Q178" s="198"/>
      <c r="R178" s="198"/>
    </row>
    <row r="179" spans="1:18">
      <c r="A179" s="198">
        <v>2</v>
      </c>
      <c r="B179" s="198" t="s">
        <v>107</v>
      </c>
      <c r="C179" s="198"/>
      <c r="D179" s="196"/>
      <c r="E179" s="214"/>
      <c r="F179" s="214"/>
      <c r="G179" s="214"/>
      <c r="H179" s="214"/>
      <c r="I179" s="224"/>
      <c r="J179" s="224"/>
      <c r="K179" s="224"/>
      <c r="L179" s="198"/>
      <c r="M179" s="224"/>
      <c r="N179" s="224"/>
      <c r="O179" s="224"/>
      <c r="P179" s="224"/>
      <c r="Q179" s="198"/>
      <c r="R179" s="198"/>
    </row>
    <row r="180" spans="1:18">
      <c r="A180" s="198">
        <v>3</v>
      </c>
      <c r="B180" s="198" t="s">
        <v>68</v>
      </c>
      <c r="C180" s="198"/>
      <c r="D180" s="196"/>
      <c r="E180" s="214"/>
      <c r="F180" s="214"/>
      <c r="G180" s="214"/>
      <c r="H180" s="214"/>
      <c r="I180" s="224"/>
      <c r="J180" s="224"/>
      <c r="K180" s="224"/>
      <c r="L180" s="198"/>
      <c r="M180" s="224"/>
      <c r="N180" s="224"/>
      <c r="O180" s="224"/>
      <c r="P180" s="224"/>
      <c r="Q180" s="198"/>
      <c r="R180" s="198"/>
    </row>
    <row r="181" spans="1:18">
      <c r="A181" s="198">
        <v>4</v>
      </c>
      <c r="B181" s="198" t="s">
        <v>353</v>
      </c>
      <c r="C181" s="198"/>
      <c r="D181" s="196"/>
      <c r="E181" s="214"/>
      <c r="F181" s="214"/>
      <c r="G181" s="214"/>
      <c r="H181" s="214"/>
      <c r="I181" s="224"/>
      <c r="J181" s="224"/>
      <c r="K181" s="224"/>
      <c r="L181" s="198"/>
      <c r="M181" s="224"/>
      <c r="N181" s="224"/>
      <c r="O181" s="224"/>
      <c r="P181" s="224"/>
      <c r="Q181" s="198"/>
      <c r="R181" s="198"/>
    </row>
    <row r="182" spans="1:18">
      <c r="A182" s="198">
        <v>5</v>
      </c>
      <c r="B182" s="198" t="s">
        <v>354</v>
      </c>
      <c r="C182" s="198"/>
      <c r="D182" s="196"/>
      <c r="E182" s="214"/>
      <c r="F182" s="214"/>
      <c r="G182" s="214"/>
      <c r="H182" s="214"/>
      <c r="I182" s="224"/>
      <c r="J182" s="224"/>
      <c r="K182" s="224"/>
      <c r="L182" s="198"/>
      <c r="M182" s="224"/>
      <c r="N182" s="224"/>
      <c r="O182" s="224"/>
      <c r="P182" s="224"/>
      <c r="Q182" s="198"/>
      <c r="R182" s="198"/>
    </row>
    <row r="183" spans="1:18">
      <c r="A183" s="198">
        <v>6</v>
      </c>
      <c r="B183" s="198" t="s">
        <v>355</v>
      </c>
      <c r="C183" s="198"/>
      <c r="D183" s="196"/>
      <c r="E183" s="214"/>
      <c r="F183" s="214"/>
      <c r="G183" s="214"/>
      <c r="H183" s="214"/>
      <c r="I183" s="224"/>
      <c r="J183" s="224"/>
      <c r="K183" s="224"/>
      <c r="L183" s="198"/>
      <c r="M183" s="224"/>
      <c r="N183" s="224"/>
      <c r="O183" s="224"/>
      <c r="P183" s="224"/>
      <c r="Q183" s="198"/>
      <c r="R183" s="198"/>
    </row>
    <row r="184" spans="1:18">
      <c r="A184" s="198">
        <v>7</v>
      </c>
      <c r="B184" s="198" t="s">
        <v>357</v>
      </c>
      <c r="C184" s="198"/>
      <c r="D184" s="196"/>
      <c r="E184" s="214"/>
      <c r="F184" s="214"/>
      <c r="G184" s="214"/>
      <c r="H184" s="214"/>
      <c r="I184" s="224"/>
      <c r="J184" s="224"/>
      <c r="K184" s="224"/>
      <c r="L184" s="198"/>
      <c r="M184" s="224"/>
      <c r="N184" s="224"/>
      <c r="O184" s="224"/>
      <c r="P184" s="224"/>
      <c r="Q184" s="198"/>
      <c r="R184" s="198"/>
    </row>
    <row r="185" spans="1:18">
      <c r="A185" s="198">
        <v>8</v>
      </c>
      <c r="B185" s="198" t="s">
        <v>358</v>
      </c>
      <c r="C185" s="198"/>
      <c r="D185" s="196"/>
      <c r="E185" s="214"/>
      <c r="F185" s="214"/>
      <c r="G185" s="214"/>
      <c r="H185" s="214"/>
      <c r="I185" s="224"/>
      <c r="J185" s="224"/>
      <c r="K185" s="224"/>
      <c r="L185" s="198"/>
      <c r="M185" s="224"/>
      <c r="N185" s="224"/>
      <c r="O185" s="224"/>
      <c r="P185" s="224"/>
      <c r="Q185" s="198"/>
      <c r="R185" s="198"/>
    </row>
    <row r="186" spans="1:18">
      <c r="A186" s="198">
        <v>9</v>
      </c>
      <c r="B186" s="198" t="s">
        <v>359</v>
      </c>
      <c r="C186" s="198"/>
      <c r="D186" s="196"/>
      <c r="E186" s="214"/>
      <c r="F186" s="214"/>
      <c r="G186" s="214"/>
      <c r="H186" s="214"/>
      <c r="I186" s="224"/>
      <c r="J186" s="224"/>
      <c r="K186" s="224"/>
      <c r="L186" s="198"/>
      <c r="M186" s="224"/>
      <c r="N186" s="224"/>
      <c r="O186" s="224"/>
      <c r="P186" s="224"/>
      <c r="Q186" s="198"/>
      <c r="R186" s="198"/>
    </row>
    <row r="187" spans="1:18">
      <c r="A187" s="198">
        <v>10</v>
      </c>
      <c r="B187" s="198" t="s">
        <v>594</v>
      </c>
      <c r="C187" s="198"/>
      <c r="D187" s="196"/>
      <c r="E187" s="214"/>
      <c r="F187" s="214"/>
      <c r="G187" s="214"/>
      <c r="H187" s="214"/>
      <c r="I187" s="224"/>
      <c r="J187" s="224"/>
      <c r="K187" s="224"/>
      <c r="L187" s="198"/>
      <c r="M187" s="224"/>
      <c r="N187" s="224"/>
      <c r="O187" s="224"/>
      <c r="P187" s="224"/>
      <c r="Q187" s="198"/>
      <c r="R187" s="198"/>
    </row>
    <row r="188" spans="1:18">
      <c r="A188" s="198">
        <v>11</v>
      </c>
      <c r="B188" s="198" t="s">
        <v>595</v>
      </c>
      <c r="C188" s="198"/>
      <c r="D188" s="196"/>
      <c r="E188" s="214"/>
      <c r="F188" s="214"/>
      <c r="G188" s="214"/>
      <c r="H188" s="214"/>
      <c r="I188" s="224"/>
      <c r="J188" s="224"/>
      <c r="K188" s="224"/>
      <c r="L188" s="198"/>
      <c r="M188" s="224"/>
      <c r="N188" s="224"/>
      <c r="O188" s="224"/>
      <c r="P188" s="224"/>
      <c r="Q188" s="198"/>
      <c r="R188" s="198"/>
    </row>
    <row r="189" spans="1:18">
      <c r="A189" s="198">
        <v>12</v>
      </c>
      <c r="B189" s="198" t="s">
        <v>404</v>
      </c>
      <c r="C189" s="198"/>
      <c r="D189" s="196"/>
      <c r="E189" s="214"/>
      <c r="F189" s="214"/>
      <c r="G189" s="214"/>
      <c r="H189" s="214"/>
      <c r="I189" s="224"/>
      <c r="J189" s="224"/>
      <c r="K189" s="224"/>
      <c r="L189" s="198"/>
      <c r="M189" s="224"/>
      <c r="N189" s="224"/>
      <c r="O189" s="224"/>
      <c r="P189" s="224"/>
      <c r="Q189" s="198"/>
      <c r="R189" s="198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U200"/>
  <sheetViews>
    <sheetView topLeftCell="I5" workbookViewId="0">
      <selection activeCell="Q174" sqref="Q174:Q177"/>
    </sheetView>
  </sheetViews>
  <sheetFormatPr defaultColWidth="9.140625" defaultRowHeight="12.75"/>
  <cols>
    <col min="1" max="1" width="41.85546875" style="198" hidden="1" customWidth="1"/>
    <col min="2" max="2" width="12.42578125" style="198" customWidth="1"/>
    <col min="3" max="3" width="10.85546875" style="198" bestFit="1" customWidth="1"/>
    <col min="4" max="4" width="28.7109375" style="198" bestFit="1" customWidth="1"/>
    <col min="5" max="5" width="34.5703125" style="196" bestFit="1" customWidth="1"/>
    <col min="6" max="6" width="43.85546875" style="214" bestFit="1" customWidth="1"/>
    <col min="7" max="7" width="13.7109375" style="214" customWidth="1"/>
    <col min="8" max="8" width="42" style="214" bestFit="1" customWidth="1"/>
    <col min="9" max="9" width="30.42578125" style="214" bestFit="1" customWidth="1"/>
    <col min="10" max="10" width="15.85546875" style="224" customWidth="1"/>
    <col min="11" max="12" width="14.85546875" style="224" customWidth="1"/>
    <col min="13" max="13" width="1.28515625" style="198" customWidth="1"/>
    <col min="14" max="17" width="16" style="198" customWidth="1"/>
    <col min="18" max="18" width="9.140625" style="198"/>
    <col min="19" max="19" width="15.5703125" style="198" customWidth="1"/>
    <col min="20" max="20" width="9.140625" style="198"/>
    <col min="21" max="21" width="11.28515625" style="198" bestFit="1" customWidth="1"/>
    <col min="22" max="16384" width="9.140625" style="198"/>
  </cols>
  <sheetData>
    <row r="1" spans="1:19" ht="23.25" hidden="1" customHeight="1">
      <c r="J1" s="224" t="s">
        <v>395</v>
      </c>
      <c r="K1" s="224" t="s">
        <v>396</v>
      </c>
      <c r="L1" s="224" t="s">
        <v>397</v>
      </c>
      <c r="N1" s="224" t="s">
        <v>398</v>
      </c>
      <c r="O1" s="224" t="s">
        <v>399</v>
      </c>
      <c r="P1" s="224" t="s">
        <v>400</v>
      </c>
      <c r="Q1" s="224" t="s">
        <v>401</v>
      </c>
      <c r="S1" s="224" t="s">
        <v>402</v>
      </c>
    </row>
    <row r="2" spans="1:19" ht="18.75">
      <c r="B2" s="202" t="s">
        <v>101</v>
      </c>
      <c r="F2" s="212" t="s">
        <v>607</v>
      </c>
      <c r="G2" s="214">
        <f>+MONTH(F2)</f>
        <v>12</v>
      </c>
      <c r="H2" s="214">
        <f>+DAY(F2)</f>
        <v>31</v>
      </c>
      <c r="I2" s="214">
        <f>+YEAR(F2)</f>
        <v>2017</v>
      </c>
    </row>
    <row r="3" spans="1:19" ht="18.75">
      <c r="B3" s="202" t="s">
        <v>102</v>
      </c>
      <c r="G3" s="214" t="str">
        <f>+VLOOKUP(G2,$B$178:$C$189,2,FALSE)</f>
        <v>December</v>
      </c>
    </row>
    <row r="4" spans="1:19">
      <c r="B4" s="206"/>
    </row>
    <row r="5" spans="1:19" ht="43.5" customHeight="1" thickBot="1">
      <c r="B5" s="208"/>
      <c r="C5" s="208"/>
      <c r="D5" s="208"/>
      <c r="E5" s="195" t="s">
        <v>405</v>
      </c>
      <c r="F5" s="201" t="s">
        <v>406</v>
      </c>
      <c r="G5" s="201" t="s">
        <v>407</v>
      </c>
      <c r="H5" s="201" t="s">
        <v>408</v>
      </c>
      <c r="I5" s="201" t="s">
        <v>409</v>
      </c>
      <c r="J5" s="231" t="s">
        <v>410</v>
      </c>
      <c r="K5" s="232" t="s">
        <v>411</v>
      </c>
      <c r="L5" s="233" t="s">
        <v>412</v>
      </c>
      <c r="N5" s="207" t="s">
        <v>66</v>
      </c>
      <c r="O5" s="204" t="s">
        <v>65</v>
      </c>
      <c r="P5" s="207" t="s">
        <v>55</v>
      </c>
      <c r="Q5" s="204" t="s">
        <v>56</v>
      </c>
      <c r="S5" s="234" t="s">
        <v>413</v>
      </c>
    </row>
    <row r="6" spans="1:19" s="213" customFormat="1">
      <c r="B6" s="205" t="s">
        <v>103</v>
      </c>
      <c r="C6" s="205" t="s">
        <v>104</v>
      </c>
      <c r="D6" s="205" t="s">
        <v>105</v>
      </c>
      <c r="E6" s="194"/>
      <c r="F6" s="205"/>
      <c r="G6" s="205"/>
      <c r="H6" s="205"/>
      <c r="I6" s="205"/>
      <c r="J6" s="235"/>
      <c r="K6" s="221"/>
      <c r="L6" s="221"/>
    </row>
    <row r="7" spans="1:19" s="213" customFormat="1">
      <c r="A7" s="216" t="s">
        <v>414</v>
      </c>
      <c r="B7" s="250">
        <v>10000</v>
      </c>
      <c r="C7" s="250"/>
      <c r="D7" s="261" t="s">
        <v>108</v>
      </c>
      <c r="E7" s="236" t="s">
        <v>378</v>
      </c>
      <c r="F7" s="250" t="s">
        <v>415</v>
      </c>
      <c r="G7" s="250"/>
      <c r="H7" s="236" t="s">
        <v>378</v>
      </c>
      <c r="I7" s="236" t="s">
        <v>415</v>
      </c>
      <c r="J7" s="183">
        <v>6255661.21</v>
      </c>
      <c r="K7" s="221">
        <v>5357694.54</v>
      </c>
      <c r="L7" s="221">
        <v>1030847.1</v>
      </c>
      <c r="N7" s="222">
        <v>-442828.31</v>
      </c>
      <c r="O7" s="222">
        <v>455317.95</v>
      </c>
      <c r="P7" s="222">
        <v>387151.44</v>
      </c>
      <c r="Q7" s="222">
        <v>498325.59</v>
      </c>
      <c r="S7" s="222">
        <v>5357694.54</v>
      </c>
    </row>
    <row r="8" spans="1:19" s="213" customFormat="1">
      <c r="A8" s="216" t="s">
        <v>416</v>
      </c>
      <c r="B8" s="250">
        <v>10010</v>
      </c>
      <c r="C8" s="250"/>
      <c r="D8" s="261" t="s">
        <v>109</v>
      </c>
      <c r="E8" s="236" t="s">
        <v>378</v>
      </c>
      <c r="F8" s="250" t="s">
        <v>415</v>
      </c>
      <c r="G8" s="250"/>
      <c r="H8" s="236" t="s">
        <v>378</v>
      </c>
      <c r="I8" s="236" t="s">
        <v>415</v>
      </c>
      <c r="J8" s="183">
        <v>-1577603.89</v>
      </c>
      <c r="K8" s="221">
        <v>-1274782.5900000001</v>
      </c>
      <c r="L8" s="221">
        <v>0</v>
      </c>
      <c r="N8" s="222">
        <v>-25668.7</v>
      </c>
      <c r="O8" s="222">
        <v>-256833.48</v>
      </c>
      <c r="P8" s="222">
        <v>116830.39999999999</v>
      </c>
      <c r="Q8" s="222">
        <v>-137149.51999999999</v>
      </c>
      <c r="S8" s="222">
        <v>-1274782.5900000001</v>
      </c>
    </row>
    <row r="9" spans="1:19" s="213" customFormat="1">
      <c r="A9" s="216" t="s">
        <v>417</v>
      </c>
      <c r="B9" s="250">
        <v>10020</v>
      </c>
      <c r="C9" s="250"/>
      <c r="D9" s="261" t="s">
        <v>110</v>
      </c>
      <c r="E9" s="236" t="s">
        <v>378</v>
      </c>
      <c r="F9" s="250" t="s">
        <v>415</v>
      </c>
      <c r="G9" s="250"/>
      <c r="H9" s="236" t="s">
        <v>378</v>
      </c>
      <c r="I9" s="236" t="s">
        <v>415</v>
      </c>
      <c r="J9" s="183">
        <v>-1755743.57</v>
      </c>
      <c r="K9" s="221">
        <v>-1816968.41</v>
      </c>
      <c r="L9" s="221">
        <v>0</v>
      </c>
      <c r="N9" s="222">
        <v>-486996.07</v>
      </c>
      <c r="O9" s="222">
        <v>752248.31999999995</v>
      </c>
      <c r="P9" s="222">
        <v>116541.73</v>
      </c>
      <c r="Q9" s="222">
        <v>-320569.14</v>
      </c>
      <c r="S9" s="222">
        <v>-1816968.41</v>
      </c>
    </row>
    <row r="10" spans="1:19" s="213" customFormat="1">
      <c r="A10" s="216" t="s">
        <v>418</v>
      </c>
      <c r="B10" s="250">
        <v>10030</v>
      </c>
      <c r="C10" s="250"/>
      <c r="D10" s="261" t="s">
        <v>111</v>
      </c>
      <c r="E10" s="236" t="s">
        <v>378</v>
      </c>
      <c r="F10" s="250" t="s">
        <v>415</v>
      </c>
      <c r="G10" s="250"/>
      <c r="H10" s="236" t="s">
        <v>378</v>
      </c>
      <c r="I10" s="236" t="s">
        <v>415</v>
      </c>
      <c r="J10" s="183">
        <v>100349.82</v>
      </c>
      <c r="K10" s="221">
        <v>100249.52</v>
      </c>
      <c r="L10" s="221">
        <v>100149.05</v>
      </c>
      <c r="N10" s="222">
        <v>24.73</v>
      </c>
      <c r="O10" s="222">
        <v>25</v>
      </c>
      <c r="P10" s="222">
        <v>25.28</v>
      </c>
      <c r="Q10" s="222">
        <v>25.29</v>
      </c>
      <c r="S10" s="222">
        <v>100249.52</v>
      </c>
    </row>
    <row r="11" spans="1:19" s="213" customFormat="1">
      <c r="A11" s="216" t="s">
        <v>419</v>
      </c>
      <c r="B11" s="250">
        <v>10040</v>
      </c>
      <c r="C11" s="250"/>
      <c r="D11" s="261" t="s">
        <v>112</v>
      </c>
      <c r="E11" s="236" t="s">
        <v>378</v>
      </c>
      <c r="F11" s="250" t="s">
        <v>415</v>
      </c>
      <c r="G11" s="250"/>
      <c r="H11" s="236" t="s">
        <v>378</v>
      </c>
      <c r="I11" s="236" t="s">
        <v>415</v>
      </c>
      <c r="J11" s="183">
        <v>1505233.37</v>
      </c>
      <c r="K11" s="221">
        <v>1503728.9</v>
      </c>
      <c r="L11" s="221">
        <v>1502221.81</v>
      </c>
      <c r="N11" s="222">
        <v>370.82</v>
      </c>
      <c r="O11" s="222">
        <v>375.04</v>
      </c>
      <c r="P11" s="222">
        <v>379.26</v>
      </c>
      <c r="Q11" s="222">
        <v>379.35</v>
      </c>
      <c r="S11" s="222">
        <v>1503728.9</v>
      </c>
    </row>
    <row r="12" spans="1:19" s="213" customFormat="1">
      <c r="A12" s="216" t="s">
        <v>608</v>
      </c>
      <c r="B12" s="250">
        <v>10090</v>
      </c>
      <c r="C12" s="250"/>
      <c r="D12" s="261" t="s">
        <v>609</v>
      </c>
      <c r="E12" s="236" t="s">
        <v>378</v>
      </c>
      <c r="F12" s="250" t="s">
        <v>415</v>
      </c>
      <c r="G12" s="250"/>
      <c r="H12" s="236" t="s">
        <v>378</v>
      </c>
      <c r="I12" s="236" t="s">
        <v>415</v>
      </c>
      <c r="J12" s="183">
        <v>534479.35</v>
      </c>
      <c r="K12" s="221">
        <v>0</v>
      </c>
      <c r="L12" s="221">
        <v>0</v>
      </c>
      <c r="N12" s="222">
        <v>0</v>
      </c>
      <c r="O12" s="222">
        <v>0</v>
      </c>
      <c r="P12" s="222">
        <v>0</v>
      </c>
      <c r="Q12" s="222">
        <v>534479.35</v>
      </c>
      <c r="S12" s="222">
        <v>0</v>
      </c>
    </row>
    <row r="13" spans="1:19" s="213" customFormat="1">
      <c r="A13" s="216" t="s">
        <v>420</v>
      </c>
      <c r="B13" s="250">
        <v>10099</v>
      </c>
      <c r="C13" s="250"/>
      <c r="D13" s="261" t="s">
        <v>113</v>
      </c>
      <c r="E13" s="236" t="s">
        <v>378</v>
      </c>
      <c r="F13" s="250" t="s">
        <v>415</v>
      </c>
      <c r="G13" s="250"/>
      <c r="H13" s="236" t="s">
        <v>378</v>
      </c>
      <c r="I13" s="236" t="s">
        <v>415</v>
      </c>
      <c r="J13" s="183">
        <v>-156995.01999999999</v>
      </c>
      <c r="K13" s="221">
        <v>-764956.13</v>
      </c>
      <c r="L13" s="221">
        <v>-1315355.8899999999</v>
      </c>
      <c r="N13" s="222">
        <v>95312.45</v>
      </c>
      <c r="O13" s="222">
        <v>51720.99</v>
      </c>
      <c r="P13" s="222">
        <v>459743.27</v>
      </c>
      <c r="Q13" s="222">
        <v>1184.4000000000001</v>
      </c>
      <c r="S13" s="222">
        <v>-764956.13</v>
      </c>
    </row>
    <row r="14" spans="1:19" s="213" customFormat="1">
      <c r="A14" s="216" t="s">
        <v>421</v>
      </c>
      <c r="B14" s="250">
        <v>10100</v>
      </c>
      <c r="C14" s="250"/>
      <c r="D14" s="261" t="s">
        <v>114</v>
      </c>
      <c r="E14" s="236" t="s">
        <v>378</v>
      </c>
      <c r="F14" s="250" t="s">
        <v>415</v>
      </c>
      <c r="G14" s="250"/>
      <c r="H14" s="236" t="s">
        <v>378</v>
      </c>
      <c r="I14" s="236" t="s">
        <v>415</v>
      </c>
      <c r="J14" s="183">
        <v>340.6</v>
      </c>
      <c r="K14" s="221">
        <v>340.6</v>
      </c>
      <c r="L14" s="221">
        <v>300</v>
      </c>
      <c r="N14" s="222">
        <v>0</v>
      </c>
      <c r="O14" s="222">
        <v>0</v>
      </c>
      <c r="P14" s="222">
        <v>0</v>
      </c>
      <c r="Q14" s="222">
        <v>0</v>
      </c>
      <c r="S14" s="222">
        <v>340.6</v>
      </c>
    </row>
    <row r="15" spans="1:19" s="213" customFormat="1">
      <c r="A15" s="216" t="s">
        <v>422</v>
      </c>
      <c r="B15" s="250">
        <v>10110</v>
      </c>
      <c r="C15" s="250"/>
      <c r="D15" s="261" t="s">
        <v>115</v>
      </c>
      <c r="E15" s="236" t="s">
        <v>378</v>
      </c>
      <c r="F15" s="250" t="s">
        <v>415</v>
      </c>
      <c r="G15" s="250"/>
      <c r="H15" s="236" t="s">
        <v>378</v>
      </c>
      <c r="I15" s="236" t="s">
        <v>415</v>
      </c>
      <c r="J15" s="183">
        <v>300</v>
      </c>
      <c r="K15" s="221">
        <v>300</v>
      </c>
      <c r="L15" s="221">
        <v>300</v>
      </c>
      <c r="N15" s="222">
        <v>0</v>
      </c>
      <c r="O15" s="222">
        <v>0</v>
      </c>
      <c r="P15" s="222">
        <v>0</v>
      </c>
      <c r="Q15" s="222">
        <v>0</v>
      </c>
      <c r="S15" s="222">
        <v>300</v>
      </c>
    </row>
    <row r="16" spans="1:19" s="213" customFormat="1">
      <c r="A16" s="216" t="s">
        <v>423</v>
      </c>
      <c r="B16" s="250">
        <v>10200</v>
      </c>
      <c r="C16" s="250"/>
      <c r="D16" s="261" t="s">
        <v>116</v>
      </c>
      <c r="E16" s="236" t="s">
        <v>378</v>
      </c>
      <c r="F16" s="250" t="s">
        <v>415</v>
      </c>
      <c r="G16" s="250"/>
      <c r="H16" s="236" t="s">
        <v>378</v>
      </c>
      <c r="I16" s="236" t="s">
        <v>415</v>
      </c>
      <c r="J16" s="183">
        <v>2048224.94</v>
      </c>
      <c r="K16" s="221">
        <v>2529201.0699999998</v>
      </c>
      <c r="L16" s="221">
        <v>2343184.75</v>
      </c>
      <c r="N16" s="222">
        <v>789114</v>
      </c>
      <c r="O16" s="222">
        <v>-2756928.77</v>
      </c>
      <c r="P16" s="222">
        <v>1336069.67</v>
      </c>
      <c r="Q16" s="222">
        <v>150768.97</v>
      </c>
      <c r="S16" s="222">
        <v>2529201.0699999998</v>
      </c>
    </row>
    <row r="17" spans="1:19" s="213" customFormat="1">
      <c r="A17" s="198" t="s">
        <v>424</v>
      </c>
      <c r="B17" s="250">
        <v>10999</v>
      </c>
      <c r="C17" s="250" t="s">
        <v>425</v>
      </c>
      <c r="D17" s="261" t="s">
        <v>426</v>
      </c>
      <c r="E17" s="236" t="s">
        <v>378</v>
      </c>
      <c r="F17" s="250" t="s">
        <v>415</v>
      </c>
      <c r="G17" s="250"/>
      <c r="H17" s="236" t="s">
        <v>378</v>
      </c>
      <c r="I17" s="236" t="s">
        <v>415</v>
      </c>
      <c r="J17" s="183">
        <v>0</v>
      </c>
      <c r="K17" s="221">
        <v>0</v>
      </c>
      <c r="L17" s="221">
        <v>0</v>
      </c>
      <c r="N17" s="222">
        <v>0</v>
      </c>
      <c r="O17" s="222">
        <v>0</v>
      </c>
      <c r="P17" s="222">
        <v>0</v>
      </c>
      <c r="Q17" s="222">
        <v>0</v>
      </c>
      <c r="S17" s="222">
        <v>0</v>
      </c>
    </row>
    <row r="18" spans="1:19" s="213" customFormat="1">
      <c r="A18" s="198" t="s">
        <v>427</v>
      </c>
      <c r="B18" s="250">
        <v>10999</v>
      </c>
      <c r="C18" s="250" t="s">
        <v>117</v>
      </c>
      <c r="D18" s="261" t="s">
        <v>118</v>
      </c>
      <c r="E18" s="236" t="s">
        <v>378</v>
      </c>
      <c r="F18" s="250" t="s">
        <v>415</v>
      </c>
      <c r="G18" s="250"/>
      <c r="H18" s="236" t="s">
        <v>378</v>
      </c>
      <c r="I18" s="236" t="s">
        <v>415</v>
      </c>
      <c r="J18" s="183">
        <v>0</v>
      </c>
      <c r="K18" s="221">
        <v>0</v>
      </c>
      <c r="L18" s="221">
        <v>0</v>
      </c>
      <c r="N18" s="222">
        <v>0</v>
      </c>
      <c r="O18" s="222">
        <v>0</v>
      </c>
      <c r="P18" s="222">
        <v>0</v>
      </c>
      <c r="Q18" s="222">
        <v>0</v>
      </c>
      <c r="S18" s="222">
        <v>0</v>
      </c>
    </row>
    <row r="19" spans="1:19" s="213" customFormat="1">
      <c r="A19" s="198" t="s">
        <v>428</v>
      </c>
      <c r="B19" s="250">
        <v>10999</v>
      </c>
      <c r="C19" s="250" t="s">
        <v>119</v>
      </c>
      <c r="D19" s="261" t="s">
        <v>120</v>
      </c>
      <c r="E19" s="236" t="s">
        <v>378</v>
      </c>
      <c r="F19" s="250" t="s">
        <v>415</v>
      </c>
      <c r="G19" s="250"/>
      <c r="H19" s="236" t="s">
        <v>378</v>
      </c>
      <c r="I19" s="236" t="s">
        <v>415</v>
      </c>
      <c r="J19" s="183">
        <v>0</v>
      </c>
      <c r="K19" s="221">
        <v>0</v>
      </c>
      <c r="L19" s="221">
        <v>0</v>
      </c>
      <c r="N19" s="222">
        <v>0</v>
      </c>
      <c r="O19" s="222">
        <v>0</v>
      </c>
      <c r="P19" s="222">
        <v>0</v>
      </c>
      <c r="Q19" s="222">
        <v>0</v>
      </c>
      <c r="S19" s="222">
        <v>0</v>
      </c>
    </row>
    <row r="20" spans="1:19" s="213" customFormat="1">
      <c r="A20" s="216" t="s">
        <v>429</v>
      </c>
      <c r="B20" s="250">
        <v>11010</v>
      </c>
      <c r="C20" s="250"/>
      <c r="D20" s="261" t="s">
        <v>121</v>
      </c>
      <c r="E20" s="236" t="s">
        <v>379</v>
      </c>
      <c r="F20" s="250" t="s">
        <v>415</v>
      </c>
      <c r="G20" s="250"/>
      <c r="H20" s="236" t="s">
        <v>379</v>
      </c>
      <c r="I20" s="236" t="s">
        <v>415</v>
      </c>
      <c r="J20" s="183">
        <v>37386923.75</v>
      </c>
      <c r="K20" s="221">
        <v>41849041.270000003</v>
      </c>
      <c r="L20" s="221">
        <v>46181715.960000001</v>
      </c>
      <c r="N20" s="222">
        <v>-527926.21</v>
      </c>
      <c r="O20" s="222">
        <v>423586.81</v>
      </c>
      <c r="P20" s="222">
        <v>-4379329.2300000004</v>
      </c>
      <c r="Q20" s="222">
        <v>21551.11</v>
      </c>
      <c r="S20" s="222">
        <v>41849041.270000003</v>
      </c>
    </row>
    <row r="21" spans="1:19" s="213" customFormat="1">
      <c r="A21" s="216" t="s">
        <v>430</v>
      </c>
      <c r="B21" s="250">
        <v>12000</v>
      </c>
      <c r="C21" s="250"/>
      <c r="D21" s="261" t="s">
        <v>122</v>
      </c>
      <c r="E21" s="236" t="s">
        <v>122</v>
      </c>
      <c r="F21" s="250" t="s">
        <v>415</v>
      </c>
      <c r="G21" s="250"/>
      <c r="H21" s="236" t="s">
        <v>122</v>
      </c>
      <c r="I21" s="236" t="s">
        <v>415</v>
      </c>
      <c r="J21" s="183">
        <v>1358632.76</v>
      </c>
      <c r="K21" s="221">
        <v>1531222.42</v>
      </c>
      <c r="L21" s="221">
        <v>1538267.54</v>
      </c>
      <c r="N21" s="222">
        <v>-33759.57</v>
      </c>
      <c r="O21" s="222">
        <v>-49320.66</v>
      </c>
      <c r="P21" s="222">
        <v>-23588.92</v>
      </c>
      <c r="Q21" s="222">
        <v>-65920.509999999995</v>
      </c>
      <c r="S21" s="222">
        <v>1531222.42</v>
      </c>
    </row>
    <row r="22" spans="1:19" s="213" customFormat="1">
      <c r="A22" s="216" t="s">
        <v>431</v>
      </c>
      <c r="B22" s="250">
        <v>12010</v>
      </c>
      <c r="C22" s="250"/>
      <c r="D22" s="261" t="s">
        <v>123</v>
      </c>
      <c r="E22" s="236" t="s">
        <v>122</v>
      </c>
      <c r="F22" s="250" t="s">
        <v>415</v>
      </c>
      <c r="G22" s="250"/>
      <c r="H22" s="236" t="s">
        <v>122</v>
      </c>
      <c r="I22" s="236" t="s">
        <v>415</v>
      </c>
      <c r="J22" s="183">
        <v>-1927.87</v>
      </c>
      <c r="K22" s="221">
        <v>-589.26</v>
      </c>
      <c r="L22" s="221">
        <v>656.48</v>
      </c>
      <c r="N22" s="222">
        <v>-202.21</v>
      </c>
      <c r="O22" s="222">
        <v>-571.74</v>
      </c>
      <c r="P22" s="222">
        <v>-536.16999999999996</v>
      </c>
      <c r="Q22" s="222">
        <v>-28.49</v>
      </c>
      <c r="S22" s="222">
        <v>-589.26</v>
      </c>
    </row>
    <row r="23" spans="1:19" s="213" customFormat="1">
      <c r="A23" s="216" t="s">
        <v>432</v>
      </c>
      <c r="B23" s="250">
        <v>12020</v>
      </c>
      <c r="C23" s="250"/>
      <c r="D23" s="261" t="s">
        <v>124</v>
      </c>
      <c r="E23" s="236" t="s">
        <v>122</v>
      </c>
      <c r="F23" s="250" t="s">
        <v>415</v>
      </c>
      <c r="G23" s="250"/>
      <c r="H23" s="236" t="s">
        <v>122</v>
      </c>
      <c r="I23" s="236" t="s">
        <v>415</v>
      </c>
      <c r="J23" s="183">
        <v>0</v>
      </c>
      <c r="K23" s="221">
        <v>0</v>
      </c>
      <c r="L23" s="221">
        <v>0</v>
      </c>
      <c r="N23" s="222">
        <v>0</v>
      </c>
      <c r="O23" s="222">
        <v>0</v>
      </c>
      <c r="P23" s="222">
        <v>0</v>
      </c>
      <c r="Q23" s="222">
        <v>0</v>
      </c>
      <c r="S23" s="222">
        <v>0</v>
      </c>
    </row>
    <row r="24" spans="1:19" s="213" customFormat="1">
      <c r="A24" s="216" t="s">
        <v>433</v>
      </c>
      <c r="B24" s="250">
        <v>12030</v>
      </c>
      <c r="C24" s="250"/>
      <c r="D24" s="261" t="s">
        <v>125</v>
      </c>
      <c r="E24" s="236" t="s">
        <v>125</v>
      </c>
      <c r="F24" s="250" t="s">
        <v>415</v>
      </c>
      <c r="G24" s="250"/>
      <c r="H24" s="236" t="s">
        <v>125</v>
      </c>
      <c r="I24" s="236" t="s">
        <v>415</v>
      </c>
      <c r="J24" s="183">
        <v>130641.59</v>
      </c>
      <c r="K24" s="221">
        <v>-1.25</v>
      </c>
      <c r="L24" s="221">
        <v>0</v>
      </c>
      <c r="N24" s="222">
        <v>0</v>
      </c>
      <c r="O24" s="222">
        <v>16194.62</v>
      </c>
      <c r="P24" s="222">
        <v>-16193.78</v>
      </c>
      <c r="Q24" s="222">
        <v>130642</v>
      </c>
      <c r="S24" s="222">
        <v>-1.25</v>
      </c>
    </row>
    <row r="25" spans="1:19" s="213" customFormat="1">
      <c r="A25" s="216" t="s">
        <v>434</v>
      </c>
      <c r="B25" s="250">
        <v>12999</v>
      </c>
      <c r="C25" s="250"/>
      <c r="D25" s="261" t="s">
        <v>126</v>
      </c>
      <c r="E25" s="236" t="s">
        <v>122</v>
      </c>
      <c r="F25" s="250" t="s">
        <v>415</v>
      </c>
      <c r="G25" s="250"/>
      <c r="H25" s="236" t="s">
        <v>122</v>
      </c>
      <c r="I25" s="236" t="s">
        <v>415</v>
      </c>
      <c r="J25" s="183">
        <v>-9327.73</v>
      </c>
      <c r="K25" s="221">
        <v>2283.6799999999998</v>
      </c>
      <c r="L25" s="221">
        <v>0</v>
      </c>
      <c r="N25" s="222">
        <v>9580.4599999999991</v>
      </c>
      <c r="O25" s="222">
        <v>-16659.57</v>
      </c>
      <c r="P25" s="222">
        <v>-7697.22</v>
      </c>
      <c r="Q25" s="222">
        <v>3164.92</v>
      </c>
      <c r="S25" s="222">
        <v>2283.6799999999998</v>
      </c>
    </row>
    <row r="26" spans="1:19" s="213" customFormat="1">
      <c r="A26" s="216" t="s">
        <v>435</v>
      </c>
      <c r="B26" s="250">
        <v>13000</v>
      </c>
      <c r="C26" s="250"/>
      <c r="D26" s="261" t="s">
        <v>127</v>
      </c>
      <c r="E26" s="237" t="s">
        <v>147</v>
      </c>
      <c r="F26" s="250" t="s">
        <v>415</v>
      </c>
      <c r="G26" s="250"/>
      <c r="H26" s="236" t="s">
        <v>380</v>
      </c>
      <c r="I26" s="236" t="s">
        <v>415</v>
      </c>
      <c r="J26" s="183">
        <v>2510392.0299999998</v>
      </c>
      <c r="K26" s="221">
        <v>1791780.53</v>
      </c>
      <c r="L26" s="221">
        <v>781876.04</v>
      </c>
      <c r="N26" s="222">
        <v>234504</v>
      </c>
      <c r="O26" s="222">
        <v>133900</v>
      </c>
      <c r="P26" s="222">
        <v>199042.5</v>
      </c>
      <c r="Q26" s="222">
        <v>151165</v>
      </c>
      <c r="S26" s="222">
        <v>1791780.53</v>
      </c>
    </row>
    <row r="27" spans="1:19" s="213" customFormat="1">
      <c r="A27" s="216" t="s">
        <v>436</v>
      </c>
      <c r="B27" s="250">
        <v>13010</v>
      </c>
      <c r="C27" s="250"/>
      <c r="D27" s="261" t="s">
        <v>128</v>
      </c>
      <c r="E27" s="237" t="s">
        <v>147</v>
      </c>
      <c r="F27" s="250" t="s">
        <v>415</v>
      </c>
      <c r="G27" s="250"/>
      <c r="H27" s="236" t="s">
        <v>380</v>
      </c>
      <c r="I27" s="236" t="s">
        <v>415</v>
      </c>
      <c r="J27" s="183">
        <v>-1505654.16</v>
      </c>
      <c r="K27" s="221">
        <v>-535703.44999999995</v>
      </c>
      <c r="L27" s="221">
        <v>0</v>
      </c>
      <c r="N27" s="222">
        <v>-184561.03</v>
      </c>
      <c r="O27" s="222">
        <v>-213098.33</v>
      </c>
      <c r="P27" s="222">
        <v>-255403.57</v>
      </c>
      <c r="Q27" s="222">
        <v>-316887.78000000003</v>
      </c>
      <c r="S27" s="222">
        <v>-535703.44999999995</v>
      </c>
    </row>
    <row r="28" spans="1:19" s="213" customFormat="1">
      <c r="A28" s="216" t="s">
        <v>437</v>
      </c>
      <c r="B28" s="250">
        <v>13020</v>
      </c>
      <c r="C28" s="250"/>
      <c r="D28" s="261" t="s">
        <v>129</v>
      </c>
      <c r="E28" s="237" t="s">
        <v>147</v>
      </c>
      <c r="F28" s="250" t="s">
        <v>415</v>
      </c>
      <c r="G28" s="250"/>
      <c r="H28" s="236" t="s">
        <v>380</v>
      </c>
      <c r="I28" s="236" t="s">
        <v>415</v>
      </c>
      <c r="J28" s="183">
        <v>1435361.92</v>
      </c>
      <c r="K28" s="221">
        <v>317712.09000000003</v>
      </c>
      <c r="L28" s="221">
        <v>227000</v>
      </c>
      <c r="N28" s="222">
        <v>666509.65</v>
      </c>
      <c r="O28" s="222">
        <v>167477.5</v>
      </c>
      <c r="P28" s="222">
        <v>138290.92000000001</v>
      </c>
      <c r="Q28" s="222">
        <v>145371.76</v>
      </c>
      <c r="S28" s="222">
        <v>317712.09000000003</v>
      </c>
    </row>
    <row r="29" spans="1:19" s="213" customFormat="1">
      <c r="A29" s="216" t="s">
        <v>438</v>
      </c>
      <c r="B29" s="250">
        <v>13100</v>
      </c>
      <c r="C29" s="250"/>
      <c r="D29" s="261" t="s">
        <v>130</v>
      </c>
      <c r="E29" s="237" t="s">
        <v>147</v>
      </c>
      <c r="F29" s="250" t="s">
        <v>415</v>
      </c>
      <c r="G29" s="250"/>
      <c r="H29" s="236" t="s">
        <v>380</v>
      </c>
      <c r="I29" s="236" t="s">
        <v>415</v>
      </c>
      <c r="J29" s="183">
        <v>75056.62</v>
      </c>
      <c r="K29" s="221">
        <v>75056.62</v>
      </c>
      <c r="L29" s="221">
        <v>75056.62</v>
      </c>
      <c r="N29" s="222">
        <v>0</v>
      </c>
      <c r="O29" s="222">
        <v>0</v>
      </c>
      <c r="P29" s="222">
        <v>0</v>
      </c>
      <c r="Q29" s="222">
        <v>0</v>
      </c>
      <c r="S29" s="222">
        <v>75056.62</v>
      </c>
    </row>
    <row r="30" spans="1:19" s="213" customFormat="1">
      <c r="A30" s="216" t="s">
        <v>439</v>
      </c>
      <c r="B30" s="250">
        <v>13110</v>
      </c>
      <c r="C30" s="250"/>
      <c r="D30" s="261" t="s">
        <v>131</v>
      </c>
      <c r="E30" s="237" t="s">
        <v>147</v>
      </c>
      <c r="F30" s="250" t="s">
        <v>415</v>
      </c>
      <c r="G30" s="250"/>
      <c r="H30" s="236" t="s">
        <v>380</v>
      </c>
      <c r="I30" s="236" t="s">
        <v>415</v>
      </c>
      <c r="J30" s="183">
        <v>-60865.22</v>
      </c>
      <c r="K30" s="221">
        <v>-49512.1</v>
      </c>
      <c r="L30" s="221">
        <v>-38158.97</v>
      </c>
      <c r="N30" s="222">
        <v>-2838.3</v>
      </c>
      <c r="O30" s="222">
        <v>-2838.3</v>
      </c>
      <c r="P30" s="222">
        <v>-2838.3</v>
      </c>
      <c r="Q30" s="222">
        <v>-2838.22</v>
      </c>
      <c r="S30" s="222">
        <v>-49512.1</v>
      </c>
    </row>
    <row r="31" spans="1:19" s="213" customFormat="1">
      <c r="A31" s="216" t="s">
        <v>440</v>
      </c>
      <c r="B31" s="250">
        <v>13120</v>
      </c>
      <c r="C31" s="250"/>
      <c r="D31" s="261" t="s">
        <v>132</v>
      </c>
      <c r="E31" s="237" t="s">
        <v>147</v>
      </c>
      <c r="F31" s="250" t="s">
        <v>415</v>
      </c>
      <c r="G31" s="250"/>
      <c r="H31" s="236" t="s">
        <v>380</v>
      </c>
      <c r="I31" s="236" t="s">
        <v>415</v>
      </c>
      <c r="J31" s="183">
        <v>0</v>
      </c>
      <c r="K31" s="221">
        <v>0</v>
      </c>
      <c r="L31" s="221">
        <v>0</v>
      </c>
      <c r="N31" s="222">
        <v>0</v>
      </c>
      <c r="O31" s="222">
        <v>0</v>
      </c>
      <c r="P31" s="222">
        <v>0</v>
      </c>
      <c r="Q31" s="222">
        <v>0</v>
      </c>
      <c r="S31" s="222">
        <v>0</v>
      </c>
    </row>
    <row r="32" spans="1:19" s="213" customFormat="1">
      <c r="A32" s="216" t="s">
        <v>441</v>
      </c>
      <c r="B32" s="250">
        <v>13200</v>
      </c>
      <c r="C32" s="250"/>
      <c r="D32" s="261" t="s">
        <v>133</v>
      </c>
      <c r="E32" s="237" t="s">
        <v>147</v>
      </c>
      <c r="F32" s="250" t="s">
        <v>415</v>
      </c>
      <c r="G32" s="250"/>
      <c r="H32" s="236" t="s">
        <v>380</v>
      </c>
      <c r="I32" s="236" t="s">
        <v>415</v>
      </c>
      <c r="J32" s="183">
        <v>1738413.73</v>
      </c>
      <c r="K32" s="221">
        <v>1734761.23</v>
      </c>
      <c r="L32" s="221">
        <v>1455282.79</v>
      </c>
      <c r="N32" s="222">
        <v>-10566.33</v>
      </c>
      <c r="O32" s="222">
        <v>7027.2</v>
      </c>
      <c r="P32" s="222">
        <v>1455.77</v>
      </c>
      <c r="Q32" s="222">
        <v>5735.86</v>
      </c>
      <c r="S32" s="222">
        <v>1734761.23</v>
      </c>
    </row>
    <row r="33" spans="1:19" s="213" customFormat="1">
      <c r="A33" s="216" t="s">
        <v>442</v>
      </c>
      <c r="B33" s="250">
        <v>13210</v>
      </c>
      <c r="C33" s="250"/>
      <c r="D33" s="261" t="s">
        <v>134</v>
      </c>
      <c r="E33" s="237" t="s">
        <v>147</v>
      </c>
      <c r="F33" s="250" t="s">
        <v>415</v>
      </c>
      <c r="G33" s="250"/>
      <c r="H33" s="236" t="s">
        <v>380</v>
      </c>
      <c r="I33" s="236" t="s">
        <v>415</v>
      </c>
      <c r="J33" s="183">
        <v>-1111802.68</v>
      </c>
      <c r="K33" s="221">
        <v>-823269.27</v>
      </c>
      <c r="L33" s="221">
        <v>-522879.23</v>
      </c>
      <c r="N33" s="222">
        <v>-71503.47</v>
      </c>
      <c r="O33" s="222">
        <v>-72781.039999999994</v>
      </c>
      <c r="P33" s="222">
        <v>-72526.12</v>
      </c>
      <c r="Q33" s="222">
        <v>-71722.78</v>
      </c>
      <c r="S33" s="222">
        <v>-823269.27</v>
      </c>
    </row>
    <row r="34" spans="1:19" s="213" customFormat="1">
      <c r="A34" s="216" t="s">
        <v>443</v>
      </c>
      <c r="B34" s="250">
        <v>13220</v>
      </c>
      <c r="C34" s="250"/>
      <c r="D34" s="261" t="s">
        <v>135</v>
      </c>
      <c r="E34" s="237" t="s">
        <v>147</v>
      </c>
      <c r="F34" s="250" t="s">
        <v>415</v>
      </c>
      <c r="G34" s="250"/>
      <c r="H34" s="236" t="s">
        <v>380</v>
      </c>
      <c r="I34" s="236" t="s">
        <v>415</v>
      </c>
      <c r="J34" s="183">
        <v>0</v>
      </c>
      <c r="K34" s="221">
        <v>0</v>
      </c>
      <c r="L34" s="221">
        <v>0</v>
      </c>
      <c r="N34" s="222">
        <v>0</v>
      </c>
      <c r="O34" s="222">
        <v>0</v>
      </c>
      <c r="P34" s="222">
        <v>0</v>
      </c>
      <c r="Q34" s="222">
        <v>0</v>
      </c>
      <c r="S34" s="222">
        <v>0</v>
      </c>
    </row>
    <row r="35" spans="1:19" s="213" customFormat="1">
      <c r="A35" s="216" t="s">
        <v>444</v>
      </c>
      <c r="B35" s="250">
        <v>13300</v>
      </c>
      <c r="C35" s="250"/>
      <c r="D35" s="261" t="s">
        <v>136</v>
      </c>
      <c r="E35" s="237" t="s">
        <v>147</v>
      </c>
      <c r="F35" s="250" t="s">
        <v>415</v>
      </c>
      <c r="G35" s="250"/>
      <c r="H35" s="236" t="s">
        <v>380</v>
      </c>
      <c r="I35" s="236" t="s">
        <v>415</v>
      </c>
      <c r="J35" s="183">
        <v>1022675.94</v>
      </c>
      <c r="K35" s="221">
        <v>973529.63</v>
      </c>
      <c r="L35" s="221">
        <v>962667.63</v>
      </c>
      <c r="N35" s="222">
        <v>12255</v>
      </c>
      <c r="O35" s="222">
        <v>0</v>
      </c>
      <c r="P35" s="222">
        <v>14261.31</v>
      </c>
      <c r="Q35" s="222">
        <v>22630</v>
      </c>
      <c r="S35" s="222">
        <v>973529.63</v>
      </c>
    </row>
    <row r="36" spans="1:19" s="213" customFormat="1">
      <c r="A36" s="216" t="s">
        <v>445</v>
      </c>
      <c r="B36" s="250">
        <v>13310</v>
      </c>
      <c r="C36" s="250"/>
      <c r="D36" s="261" t="s">
        <v>137</v>
      </c>
      <c r="E36" s="237" t="s">
        <v>147</v>
      </c>
      <c r="F36" s="250" t="s">
        <v>415</v>
      </c>
      <c r="G36" s="250"/>
      <c r="H36" s="236" t="s">
        <v>380</v>
      </c>
      <c r="I36" s="236" t="s">
        <v>415</v>
      </c>
      <c r="J36" s="183">
        <v>-542730.23</v>
      </c>
      <c r="K36" s="221">
        <v>-442448.82</v>
      </c>
      <c r="L36" s="221">
        <v>-344171.84</v>
      </c>
      <c r="N36" s="222">
        <v>-24691.06</v>
      </c>
      <c r="O36" s="222">
        <v>-24895.32</v>
      </c>
      <c r="P36" s="222">
        <v>-25054.66</v>
      </c>
      <c r="Q36" s="222">
        <v>-25640.37</v>
      </c>
      <c r="S36" s="222">
        <v>-442448.82</v>
      </c>
    </row>
    <row r="37" spans="1:19" s="213" customFormat="1">
      <c r="A37" s="216" t="s">
        <v>446</v>
      </c>
      <c r="B37" s="250">
        <v>13311</v>
      </c>
      <c r="C37" s="250"/>
      <c r="D37" s="261" t="s">
        <v>356</v>
      </c>
      <c r="E37" s="237" t="s">
        <v>147</v>
      </c>
      <c r="F37" s="250" t="s">
        <v>415</v>
      </c>
      <c r="G37" s="250"/>
      <c r="H37" s="236" t="s">
        <v>380</v>
      </c>
      <c r="I37" s="236" t="s">
        <v>415</v>
      </c>
      <c r="J37" s="183">
        <v>-146380.56</v>
      </c>
      <c r="K37" s="221">
        <v>-73190.28</v>
      </c>
      <c r="L37" s="221">
        <v>0</v>
      </c>
      <c r="N37" s="222">
        <v>-18297.57</v>
      </c>
      <c r="O37" s="222">
        <v>-18297.57</v>
      </c>
      <c r="P37" s="222">
        <v>-18297.57</v>
      </c>
      <c r="Q37" s="222">
        <v>-18297.57</v>
      </c>
      <c r="S37" s="222">
        <v>-73190.28</v>
      </c>
    </row>
    <row r="38" spans="1:19" s="213" customFormat="1">
      <c r="A38" s="216" t="s">
        <v>447</v>
      </c>
      <c r="B38" s="250">
        <v>13320</v>
      </c>
      <c r="C38" s="250"/>
      <c r="D38" s="261" t="s">
        <v>138</v>
      </c>
      <c r="E38" s="237" t="s">
        <v>147</v>
      </c>
      <c r="F38" s="250" t="s">
        <v>415</v>
      </c>
      <c r="G38" s="250"/>
      <c r="H38" s="236" t="s">
        <v>380</v>
      </c>
      <c r="I38" s="236" t="s">
        <v>415</v>
      </c>
      <c r="J38" s="183">
        <v>0</v>
      </c>
      <c r="K38" s="221">
        <v>0</v>
      </c>
      <c r="L38" s="221">
        <v>0</v>
      </c>
      <c r="N38" s="222">
        <v>0</v>
      </c>
      <c r="O38" s="222">
        <v>0</v>
      </c>
      <c r="P38" s="222">
        <v>0</v>
      </c>
      <c r="Q38" s="222">
        <v>0</v>
      </c>
      <c r="S38" s="222">
        <v>0</v>
      </c>
    </row>
    <row r="39" spans="1:19" s="213" customFormat="1">
      <c r="A39" s="216" t="s">
        <v>448</v>
      </c>
      <c r="B39" s="250">
        <v>13330</v>
      </c>
      <c r="C39" s="250"/>
      <c r="D39" s="261" t="s">
        <v>139</v>
      </c>
      <c r="E39" s="237" t="s">
        <v>147</v>
      </c>
      <c r="F39" s="250" t="s">
        <v>415</v>
      </c>
      <c r="G39" s="250"/>
      <c r="H39" s="236" t="s">
        <v>380</v>
      </c>
      <c r="I39" s="236" t="s">
        <v>415</v>
      </c>
      <c r="J39" s="183">
        <v>44313.38</v>
      </c>
      <c r="K39" s="221">
        <v>40732.58</v>
      </c>
      <c r="L39" s="221">
        <v>0</v>
      </c>
      <c r="N39" s="222">
        <v>0</v>
      </c>
      <c r="O39" s="222">
        <v>0</v>
      </c>
      <c r="P39" s="222">
        <v>0</v>
      </c>
      <c r="Q39" s="222">
        <v>3580.8</v>
      </c>
      <c r="S39" s="222">
        <v>40732.58</v>
      </c>
    </row>
    <row r="40" spans="1:19" s="213" customFormat="1">
      <c r="A40" s="216" t="s">
        <v>449</v>
      </c>
      <c r="B40" s="250">
        <v>13340</v>
      </c>
      <c r="C40" s="250"/>
      <c r="D40" s="261" t="s">
        <v>140</v>
      </c>
      <c r="E40" s="237" t="s">
        <v>147</v>
      </c>
      <c r="F40" s="250" t="s">
        <v>415</v>
      </c>
      <c r="G40" s="250"/>
      <c r="H40" s="236" t="s">
        <v>380</v>
      </c>
      <c r="I40" s="236" t="s">
        <v>415</v>
      </c>
      <c r="J40" s="183">
        <v>-2215.67</v>
      </c>
      <c r="K40" s="221">
        <v>-6862.03</v>
      </c>
      <c r="L40" s="221">
        <v>0</v>
      </c>
      <c r="N40" s="222">
        <v>-1286.6400000000001</v>
      </c>
      <c r="O40" s="222">
        <v>-1286.6400000000001</v>
      </c>
      <c r="P40" s="222">
        <v>-1286.6400000000001</v>
      </c>
      <c r="Q40" s="222">
        <v>8506.2800000000007</v>
      </c>
      <c r="S40" s="222">
        <v>-6862.03</v>
      </c>
    </row>
    <row r="41" spans="1:19" s="213" customFormat="1">
      <c r="A41" s="216" t="s">
        <v>450</v>
      </c>
      <c r="B41" s="250">
        <v>13999</v>
      </c>
      <c r="C41" s="250"/>
      <c r="D41" s="261" t="s">
        <v>141</v>
      </c>
      <c r="E41" s="237" t="s">
        <v>147</v>
      </c>
      <c r="F41" s="250" t="s">
        <v>415</v>
      </c>
      <c r="G41" s="250"/>
      <c r="H41" s="236" t="s">
        <v>380</v>
      </c>
      <c r="I41" s="236" t="s">
        <v>415</v>
      </c>
      <c r="J41" s="183">
        <v>277425</v>
      </c>
      <c r="K41" s="221">
        <v>471434.76</v>
      </c>
      <c r="L41" s="221">
        <v>0</v>
      </c>
      <c r="N41" s="222">
        <v>-344447.56</v>
      </c>
      <c r="O41" s="222">
        <v>45864.54</v>
      </c>
      <c r="P41" s="222">
        <v>-79717.13</v>
      </c>
      <c r="Q41" s="222">
        <v>184290.39</v>
      </c>
      <c r="S41" s="222">
        <v>471434.76</v>
      </c>
    </row>
    <row r="42" spans="1:19" s="213" customFormat="1">
      <c r="A42" s="216" t="s">
        <v>451</v>
      </c>
      <c r="B42" s="250">
        <v>14000</v>
      </c>
      <c r="C42" s="250"/>
      <c r="D42" s="261" t="s">
        <v>142</v>
      </c>
      <c r="E42" s="236" t="s">
        <v>381</v>
      </c>
      <c r="F42" s="250" t="s">
        <v>415</v>
      </c>
      <c r="G42" s="250"/>
      <c r="H42" s="236" t="s">
        <v>381</v>
      </c>
      <c r="I42" s="236" t="s">
        <v>415</v>
      </c>
      <c r="J42" s="183">
        <v>192084.19</v>
      </c>
      <c r="K42" s="221">
        <v>200268.49</v>
      </c>
      <c r="L42" s="221">
        <v>214140.14</v>
      </c>
      <c r="N42" s="222">
        <v>-48288.21</v>
      </c>
      <c r="O42" s="222">
        <v>37959.11</v>
      </c>
      <c r="P42" s="222">
        <v>-33829.46</v>
      </c>
      <c r="Q42" s="222">
        <v>35974.26</v>
      </c>
      <c r="S42" s="222">
        <v>200268.49</v>
      </c>
    </row>
    <row r="43" spans="1:19" s="213" customFormat="1">
      <c r="A43" s="216" t="s">
        <v>452</v>
      </c>
      <c r="B43" s="250">
        <v>14010</v>
      </c>
      <c r="C43" s="250"/>
      <c r="D43" s="261" t="s">
        <v>143</v>
      </c>
      <c r="E43" s="236" t="s">
        <v>453</v>
      </c>
      <c r="F43" s="250" t="s">
        <v>415</v>
      </c>
      <c r="G43" s="250"/>
      <c r="H43" s="237" t="s">
        <v>147</v>
      </c>
      <c r="I43" s="236" t="s">
        <v>415</v>
      </c>
      <c r="J43" s="183">
        <v>0.16</v>
      </c>
      <c r="K43" s="221">
        <v>0.16</v>
      </c>
      <c r="L43" s="221">
        <v>0.16</v>
      </c>
      <c r="N43" s="222">
        <v>0</v>
      </c>
      <c r="O43" s="222">
        <v>0</v>
      </c>
      <c r="P43" s="222">
        <v>0</v>
      </c>
      <c r="Q43" s="222">
        <v>0</v>
      </c>
      <c r="S43" s="222">
        <v>0.16</v>
      </c>
    </row>
    <row r="44" spans="1:19" s="213" customFormat="1">
      <c r="A44" s="216" t="s">
        <v>454</v>
      </c>
      <c r="B44" s="250">
        <v>15000</v>
      </c>
      <c r="C44" s="250"/>
      <c r="D44" s="261" t="s">
        <v>144</v>
      </c>
      <c r="E44" s="237" t="s">
        <v>147</v>
      </c>
      <c r="F44" s="250" t="s">
        <v>415</v>
      </c>
      <c r="G44" s="250"/>
      <c r="H44" s="236" t="s">
        <v>382</v>
      </c>
      <c r="I44" s="236" t="s">
        <v>415</v>
      </c>
      <c r="J44" s="183">
        <v>2718511</v>
      </c>
      <c r="K44" s="221">
        <v>2732252</v>
      </c>
      <c r="L44" s="221">
        <v>2776960</v>
      </c>
      <c r="N44" s="222">
        <v>0</v>
      </c>
      <c r="O44" s="222">
        <v>0</v>
      </c>
      <c r="P44" s="222">
        <v>0</v>
      </c>
      <c r="Q44" s="222">
        <v>-13741</v>
      </c>
      <c r="S44" s="222">
        <v>2732252</v>
      </c>
    </row>
    <row r="45" spans="1:19" s="213" customFormat="1">
      <c r="A45" s="216" t="s">
        <v>455</v>
      </c>
      <c r="B45" s="250">
        <v>15010</v>
      </c>
      <c r="C45" s="250"/>
      <c r="D45" s="261" t="s">
        <v>145</v>
      </c>
      <c r="E45" s="237" t="s">
        <v>147</v>
      </c>
      <c r="F45" s="250" t="s">
        <v>415</v>
      </c>
      <c r="G45" s="250"/>
      <c r="H45" s="236" t="s">
        <v>383</v>
      </c>
      <c r="I45" s="236" t="s">
        <v>415</v>
      </c>
      <c r="J45" s="183">
        <v>-2718511</v>
      </c>
      <c r="K45" s="221">
        <v>-2732252</v>
      </c>
      <c r="L45" s="221">
        <v>-2776960</v>
      </c>
      <c r="N45" s="222">
        <v>0</v>
      </c>
      <c r="O45" s="222">
        <v>0</v>
      </c>
      <c r="P45" s="222">
        <v>0</v>
      </c>
      <c r="Q45" s="222">
        <v>13741</v>
      </c>
      <c r="S45" s="222">
        <v>-2732252</v>
      </c>
    </row>
    <row r="46" spans="1:19" s="213" customFormat="1">
      <c r="A46" s="216" t="s">
        <v>456</v>
      </c>
      <c r="B46" s="250">
        <v>16000</v>
      </c>
      <c r="C46" s="250"/>
      <c r="D46" s="261" t="s">
        <v>146</v>
      </c>
      <c r="E46" s="237" t="s">
        <v>147</v>
      </c>
      <c r="F46" s="250" t="s">
        <v>415</v>
      </c>
      <c r="G46" s="250"/>
      <c r="H46" s="236" t="s">
        <v>147</v>
      </c>
      <c r="I46" s="236" t="s">
        <v>415</v>
      </c>
      <c r="J46" s="183">
        <v>244775.44</v>
      </c>
      <c r="K46" s="221">
        <v>229655.6</v>
      </c>
      <c r="L46" s="221">
        <v>194013.67</v>
      </c>
      <c r="N46" s="222">
        <v>1545.59</v>
      </c>
      <c r="O46" s="222">
        <v>185654.55</v>
      </c>
      <c r="P46" s="222">
        <v>-116927.23</v>
      </c>
      <c r="Q46" s="222">
        <v>-55153.07</v>
      </c>
      <c r="S46" s="222">
        <v>229655.6</v>
      </c>
    </row>
    <row r="47" spans="1:19" s="213" customFormat="1">
      <c r="A47" s="216" t="s">
        <v>457</v>
      </c>
      <c r="B47" s="250">
        <v>16010</v>
      </c>
      <c r="C47" s="250"/>
      <c r="D47" s="261" t="s">
        <v>148</v>
      </c>
      <c r="E47" s="237" t="s">
        <v>147</v>
      </c>
      <c r="F47" s="250" t="s">
        <v>415</v>
      </c>
      <c r="G47" s="250"/>
      <c r="H47" s="236" t="s">
        <v>147</v>
      </c>
      <c r="I47" s="236" t="s">
        <v>415</v>
      </c>
      <c r="J47" s="183">
        <v>701.66</v>
      </c>
      <c r="K47" s="221">
        <v>12771.23</v>
      </c>
      <c r="L47" s="221">
        <v>1108.02</v>
      </c>
      <c r="N47" s="222">
        <v>-11910.29</v>
      </c>
      <c r="O47" s="222">
        <v>7346.15</v>
      </c>
      <c r="P47" s="222">
        <v>-7428.24</v>
      </c>
      <c r="Q47" s="222">
        <v>-77.19</v>
      </c>
      <c r="S47" s="222">
        <v>12771.23</v>
      </c>
    </row>
    <row r="48" spans="1:19" s="213" customFormat="1">
      <c r="A48" s="216" t="s">
        <v>458</v>
      </c>
      <c r="B48" s="250">
        <v>16020</v>
      </c>
      <c r="C48" s="250"/>
      <c r="D48" s="262" t="s">
        <v>147</v>
      </c>
      <c r="E48" s="237" t="s">
        <v>147</v>
      </c>
      <c r="F48" s="250" t="s">
        <v>415</v>
      </c>
      <c r="G48" s="265"/>
      <c r="H48" s="236" t="s">
        <v>147</v>
      </c>
      <c r="I48" s="236" t="s">
        <v>415</v>
      </c>
      <c r="J48" s="183">
        <v>37931.449999999997</v>
      </c>
      <c r="K48" s="221">
        <v>140171.6</v>
      </c>
      <c r="L48" s="221">
        <v>70448.62</v>
      </c>
      <c r="N48" s="222">
        <v>-34825.19</v>
      </c>
      <c r="O48" s="222">
        <v>106759.17</v>
      </c>
      <c r="P48" s="222">
        <v>1161398.1599999999</v>
      </c>
      <c r="Q48" s="222">
        <v>-1335572.29</v>
      </c>
      <c r="S48" s="222">
        <v>140171.6</v>
      </c>
    </row>
    <row r="49" spans="1:19" s="213" customFormat="1">
      <c r="A49" s="216" t="s">
        <v>459</v>
      </c>
      <c r="B49" s="250">
        <v>16030</v>
      </c>
      <c r="C49" s="250"/>
      <c r="D49" s="262" t="s">
        <v>149</v>
      </c>
      <c r="E49" s="237" t="s">
        <v>147</v>
      </c>
      <c r="F49" s="250" t="s">
        <v>415</v>
      </c>
      <c r="G49" s="265"/>
      <c r="H49" s="236" t="s">
        <v>147</v>
      </c>
      <c r="I49" s="236" t="s">
        <v>415</v>
      </c>
      <c r="J49" s="183">
        <v>0</v>
      </c>
      <c r="K49" s="221">
        <v>0</v>
      </c>
      <c r="L49" s="221">
        <v>0</v>
      </c>
      <c r="N49" s="222">
        <v>0</v>
      </c>
      <c r="O49" s="222">
        <v>0</v>
      </c>
      <c r="P49" s="222">
        <v>0</v>
      </c>
      <c r="Q49" s="222">
        <v>0</v>
      </c>
      <c r="S49" s="222">
        <v>0</v>
      </c>
    </row>
    <row r="50" spans="1:19" s="213" customFormat="1" ht="15">
      <c r="A50" s="216" t="s">
        <v>460</v>
      </c>
      <c r="B50" s="250">
        <v>19999</v>
      </c>
      <c r="C50" s="250"/>
      <c r="D50" s="261" t="s">
        <v>150</v>
      </c>
      <c r="E50" s="237" t="s">
        <v>147</v>
      </c>
      <c r="F50" s="250" t="s">
        <v>415</v>
      </c>
      <c r="G50" s="250"/>
      <c r="H50" s="276"/>
      <c r="I50" s="236" t="s">
        <v>415</v>
      </c>
      <c r="J50" s="183">
        <v>-3940049.31</v>
      </c>
      <c r="K50" s="221">
        <v>-3417020.31</v>
      </c>
      <c r="L50" s="221">
        <v>-2485152</v>
      </c>
      <c r="N50" s="222">
        <v>-254625</v>
      </c>
      <c r="O50" s="222">
        <v>-412486</v>
      </c>
      <c r="P50" s="222">
        <v>298175</v>
      </c>
      <c r="Q50" s="222">
        <v>-154093</v>
      </c>
      <c r="S50" s="222">
        <v>-3417020.31</v>
      </c>
    </row>
    <row r="51" spans="1:19" s="213" customFormat="1">
      <c r="A51" s="216" t="s">
        <v>461</v>
      </c>
      <c r="B51" s="250">
        <v>20000</v>
      </c>
      <c r="C51" s="250"/>
      <c r="D51" s="261" t="s">
        <v>151</v>
      </c>
      <c r="E51" s="237" t="s">
        <v>384</v>
      </c>
      <c r="F51" s="250" t="s">
        <v>415</v>
      </c>
      <c r="G51" s="250"/>
      <c r="H51" s="236" t="s">
        <v>384</v>
      </c>
      <c r="I51" s="236" t="s">
        <v>415</v>
      </c>
      <c r="J51" s="183">
        <v>-14766224.720000001</v>
      </c>
      <c r="K51" s="221">
        <v>-14361670.609999999</v>
      </c>
      <c r="L51" s="221">
        <v>-14900412.939999999</v>
      </c>
      <c r="N51" s="222">
        <v>-1197195.57</v>
      </c>
      <c r="O51" s="222">
        <v>3594546.34</v>
      </c>
      <c r="P51" s="222">
        <v>-1389147.12</v>
      </c>
      <c r="Q51" s="222">
        <v>-1412757.76</v>
      </c>
      <c r="S51" s="222">
        <v>-14361670.609999999</v>
      </c>
    </row>
    <row r="52" spans="1:19" s="213" customFormat="1">
      <c r="A52" s="216" t="s">
        <v>462</v>
      </c>
      <c r="B52" s="250">
        <v>21000</v>
      </c>
      <c r="C52" s="250"/>
      <c r="D52" s="261" t="s">
        <v>152</v>
      </c>
      <c r="E52" s="237" t="s">
        <v>463</v>
      </c>
      <c r="F52" s="250" t="s">
        <v>415</v>
      </c>
      <c r="G52" s="250"/>
      <c r="H52" s="236" t="s">
        <v>385</v>
      </c>
      <c r="I52" s="236" t="s">
        <v>415</v>
      </c>
      <c r="J52" s="183">
        <v>-3887987.44</v>
      </c>
      <c r="K52" s="221">
        <v>-949854.85</v>
      </c>
      <c r="L52" s="221">
        <v>-2344804.06</v>
      </c>
      <c r="N52" s="222">
        <v>-1910049.88</v>
      </c>
      <c r="O52" s="222">
        <v>-1810530.38</v>
      </c>
      <c r="P52" s="222">
        <v>1753509.34</v>
      </c>
      <c r="Q52" s="222">
        <v>-971061.67</v>
      </c>
      <c r="S52" s="222">
        <v>-949854.85</v>
      </c>
    </row>
    <row r="53" spans="1:19" s="213" customFormat="1">
      <c r="A53" s="216" t="s">
        <v>464</v>
      </c>
      <c r="B53" s="250">
        <v>21010</v>
      </c>
      <c r="C53" s="250"/>
      <c r="D53" s="261" t="s">
        <v>153</v>
      </c>
      <c r="E53" s="237" t="s">
        <v>463</v>
      </c>
      <c r="F53" s="250" t="s">
        <v>415</v>
      </c>
      <c r="G53" s="250"/>
      <c r="H53" s="236" t="s">
        <v>385</v>
      </c>
      <c r="I53" s="236" t="s">
        <v>415</v>
      </c>
      <c r="J53" s="183">
        <v>-1513000</v>
      </c>
      <c r="K53" s="221">
        <v>-2389000</v>
      </c>
      <c r="L53" s="221">
        <v>-2126000</v>
      </c>
      <c r="N53" s="222">
        <v>-328000</v>
      </c>
      <c r="O53" s="222">
        <v>533000</v>
      </c>
      <c r="P53" s="222">
        <v>-300000</v>
      </c>
      <c r="Q53" s="222">
        <v>971000</v>
      </c>
      <c r="S53" s="222">
        <v>-2389000</v>
      </c>
    </row>
    <row r="54" spans="1:19" s="213" customFormat="1">
      <c r="A54" s="216" t="s">
        <v>465</v>
      </c>
      <c r="B54" s="250">
        <v>21020</v>
      </c>
      <c r="C54" s="250"/>
      <c r="D54" s="261" t="s">
        <v>154</v>
      </c>
      <c r="E54" s="237" t="s">
        <v>463</v>
      </c>
      <c r="F54" s="250" t="s">
        <v>415</v>
      </c>
      <c r="G54" s="250"/>
      <c r="H54" s="236" t="s">
        <v>386</v>
      </c>
      <c r="I54" s="236" t="s">
        <v>415</v>
      </c>
      <c r="J54" s="183">
        <v>-2921000</v>
      </c>
      <c r="K54" s="221">
        <v>-2434000</v>
      </c>
      <c r="L54" s="221">
        <v>-3195000</v>
      </c>
      <c r="N54" s="222">
        <v>155950</v>
      </c>
      <c r="O54" s="222">
        <v>-220950</v>
      </c>
      <c r="P54" s="222">
        <v>-200000</v>
      </c>
      <c r="Q54" s="222">
        <v>-222000</v>
      </c>
      <c r="S54" s="222">
        <v>-2434000</v>
      </c>
    </row>
    <row r="55" spans="1:19" s="213" customFormat="1">
      <c r="A55" s="216" t="s">
        <v>466</v>
      </c>
      <c r="B55" s="250">
        <v>22000</v>
      </c>
      <c r="C55" s="250"/>
      <c r="D55" s="261" t="s">
        <v>155</v>
      </c>
      <c r="E55" s="237" t="s">
        <v>467</v>
      </c>
      <c r="F55" s="250" t="s">
        <v>415</v>
      </c>
      <c r="G55" s="250"/>
      <c r="H55" s="236" t="s">
        <v>387</v>
      </c>
      <c r="I55" s="236" t="s">
        <v>415</v>
      </c>
      <c r="J55" s="183">
        <v>-9223029</v>
      </c>
      <c r="K55" s="221">
        <v>-8669303</v>
      </c>
      <c r="L55" s="221">
        <v>-7901848</v>
      </c>
      <c r="N55" s="222">
        <v>0</v>
      </c>
      <c r="O55" s="222">
        <v>0</v>
      </c>
      <c r="P55" s="222">
        <v>0</v>
      </c>
      <c r="Q55" s="222">
        <v>-553726</v>
      </c>
      <c r="S55" s="222">
        <v>-8669303</v>
      </c>
    </row>
    <row r="56" spans="1:19" s="213" customFormat="1">
      <c r="A56" s="216" t="s">
        <v>468</v>
      </c>
      <c r="B56" s="250">
        <v>23000</v>
      </c>
      <c r="C56" s="250"/>
      <c r="D56" s="261" t="s">
        <v>156</v>
      </c>
      <c r="E56" s="237" t="s">
        <v>469</v>
      </c>
      <c r="F56" s="250" t="s">
        <v>415</v>
      </c>
      <c r="G56" s="250"/>
      <c r="H56" s="236" t="s">
        <v>375</v>
      </c>
      <c r="I56" s="236" t="s">
        <v>415</v>
      </c>
      <c r="J56" s="183">
        <v>-629338.18000000005</v>
      </c>
      <c r="K56" s="221">
        <v>-605665</v>
      </c>
      <c r="L56" s="221">
        <v>-927002.06</v>
      </c>
      <c r="N56" s="222">
        <v>474265</v>
      </c>
      <c r="O56" s="222">
        <v>-131100</v>
      </c>
      <c r="P56" s="222">
        <v>-131500</v>
      </c>
      <c r="Q56" s="222">
        <v>-235338.18</v>
      </c>
      <c r="S56" s="222">
        <v>-605665</v>
      </c>
    </row>
    <row r="57" spans="1:19" s="213" customFormat="1">
      <c r="A57" s="216" t="s">
        <v>470</v>
      </c>
      <c r="B57" s="250">
        <v>24010</v>
      </c>
      <c r="C57" s="250"/>
      <c r="D57" s="261" t="s">
        <v>157</v>
      </c>
      <c r="E57" s="237" t="s">
        <v>390</v>
      </c>
      <c r="F57" s="250" t="s">
        <v>415</v>
      </c>
      <c r="G57" s="250"/>
      <c r="H57" s="236" t="s">
        <v>390</v>
      </c>
      <c r="I57" s="236" t="s">
        <v>415</v>
      </c>
      <c r="J57" s="183">
        <v>-1026989</v>
      </c>
      <c r="K57" s="221">
        <v>-1204265.6100000001</v>
      </c>
      <c r="L57" s="221">
        <v>-1170134.25</v>
      </c>
      <c r="N57" s="222">
        <v>-438840.24</v>
      </c>
      <c r="O57" s="222">
        <v>173153</v>
      </c>
      <c r="P57" s="222">
        <v>-15470.56</v>
      </c>
      <c r="Q57" s="222">
        <v>458434.41</v>
      </c>
      <c r="S57" s="222">
        <v>-1204265.6100000001</v>
      </c>
    </row>
    <row r="58" spans="1:19" s="213" customFormat="1">
      <c r="A58" s="216" t="s">
        <v>471</v>
      </c>
      <c r="B58" s="250">
        <v>24020</v>
      </c>
      <c r="C58" s="250"/>
      <c r="D58" s="261" t="s">
        <v>158</v>
      </c>
      <c r="E58" s="237" t="s">
        <v>391</v>
      </c>
      <c r="F58" s="250" t="s">
        <v>415</v>
      </c>
      <c r="G58" s="250"/>
      <c r="H58" s="236" t="s">
        <v>391</v>
      </c>
      <c r="I58" s="236" t="s">
        <v>415</v>
      </c>
      <c r="J58" s="183">
        <v>0</v>
      </c>
      <c r="K58" s="221">
        <v>0</v>
      </c>
      <c r="L58" s="221">
        <v>0</v>
      </c>
      <c r="N58" s="222">
        <v>0</v>
      </c>
      <c r="O58" s="222">
        <v>0</v>
      </c>
      <c r="P58" s="222">
        <v>0</v>
      </c>
      <c r="Q58" s="222">
        <v>0</v>
      </c>
      <c r="S58" s="222">
        <v>0</v>
      </c>
    </row>
    <row r="59" spans="1:19" s="213" customFormat="1">
      <c r="A59" s="216" t="s">
        <v>472</v>
      </c>
      <c r="B59" s="250">
        <v>24030</v>
      </c>
      <c r="C59" s="250"/>
      <c r="D59" s="261" t="s">
        <v>159</v>
      </c>
      <c r="E59" s="237" t="s">
        <v>159</v>
      </c>
      <c r="F59" s="250" t="s">
        <v>415</v>
      </c>
      <c r="G59" s="250"/>
      <c r="H59" s="236" t="s">
        <v>159</v>
      </c>
      <c r="I59" s="236" t="s">
        <v>415</v>
      </c>
      <c r="J59" s="183">
        <v>-135115.1</v>
      </c>
      <c r="K59" s="221">
        <v>-109644.77</v>
      </c>
      <c r="L59" s="221">
        <v>-150184.23000000001</v>
      </c>
      <c r="N59" s="222">
        <v>21556.11</v>
      </c>
      <c r="O59" s="222">
        <v>-23822.38</v>
      </c>
      <c r="P59" s="222">
        <v>6886.71</v>
      </c>
      <c r="Q59" s="222">
        <v>-30090.77</v>
      </c>
      <c r="S59" s="222">
        <v>-109644.77</v>
      </c>
    </row>
    <row r="60" spans="1:19" s="213" customFormat="1">
      <c r="A60" s="216" t="s">
        <v>473</v>
      </c>
      <c r="B60" s="250">
        <v>24040</v>
      </c>
      <c r="C60" s="250"/>
      <c r="D60" s="261" t="s">
        <v>160</v>
      </c>
      <c r="E60" s="237" t="s">
        <v>389</v>
      </c>
      <c r="F60" s="250" t="s">
        <v>415</v>
      </c>
      <c r="G60" s="250"/>
      <c r="H60" s="236" t="s">
        <v>389</v>
      </c>
      <c r="I60" s="236" t="s">
        <v>415</v>
      </c>
      <c r="J60" s="183">
        <v>-1741870.11</v>
      </c>
      <c r="K60" s="221">
        <v>-3266110.03</v>
      </c>
      <c r="L60" s="221">
        <v>-3207896.03</v>
      </c>
      <c r="N60" s="222">
        <v>1593109.25</v>
      </c>
      <c r="O60" s="222">
        <v>-3552619.33</v>
      </c>
      <c r="P60" s="222">
        <v>1741875</v>
      </c>
      <c r="Q60" s="222">
        <v>1741875</v>
      </c>
      <c r="S60" s="222">
        <v>-3266110.03</v>
      </c>
    </row>
    <row r="61" spans="1:19" s="213" customFormat="1">
      <c r="A61" s="216" t="s">
        <v>474</v>
      </c>
      <c r="B61" s="250">
        <v>25010</v>
      </c>
      <c r="C61" s="250"/>
      <c r="D61" s="261" t="s">
        <v>161</v>
      </c>
      <c r="E61" s="237" t="s">
        <v>161</v>
      </c>
      <c r="F61" s="250" t="s">
        <v>415</v>
      </c>
      <c r="G61" s="250"/>
      <c r="H61" s="236" t="s">
        <v>161</v>
      </c>
      <c r="I61" s="236" t="s">
        <v>415</v>
      </c>
      <c r="J61" s="183">
        <v>-1031624.8</v>
      </c>
      <c r="K61" s="221">
        <v>-1049534.94</v>
      </c>
      <c r="L61" s="221">
        <v>-1045097.17</v>
      </c>
      <c r="N61" s="222">
        <v>-463.47</v>
      </c>
      <c r="O61" s="222">
        <v>-463.47</v>
      </c>
      <c r="P61" s="222">
        <v>4891.04</v>
      </c>
      <c r="Q61" s="222">
        <v>13946.04</v>
      </c>
      <c r="S61" s="222">
        <v>-1049534.94</v>
      </c>
    </row>
    <row r="62" spans="1:19" s="213" customFormat="1">
      <c r="A62" s="216" t="s">
        <v>475</v>
      </c>
      <c r="B62" s="250">
        <v>25020</v>
      </c>
      <c r="C62" s="250"/>
      <c r="D62" s="261" t="s">
        <v>162</v>
      </c>
      <c r="E62" s="237" t="s">
        <v>161</v>
      </c>
      <c r="F62" s="250" t="s">
        <v>415</v>
      </c>
      <c r="G62" s="250"/>
      <c r="H62" s="236" t="s">
        <v>161</v>
      </c>
      <c r="I62" s="236" t="s">
        <v>415</v>
      </c>
      <c r="J62" s="183">
        <v>426943.3</v>
      </c>
      <c r="K62" s="221">
        <v>353753.02</v>
      </c>
      <c r="L62" s="221">
        <v>280562.74</v>
      </c>
      <c r="N62" s="222">
        <v>18297.57</v>
      </c>
      <c r="O62" s="222">
        <v>18297.57</v>
      </c>
      <c r="P62" s="222">
        <v>18297.57</v>
      </c>
      <c r="Q62" s="222">
        <v>18297.57</v>
      </c>
      <c r="S62" s="222">
        <v>353753.02</v>
      </c>
    </row>
    <row r="63" spans="1:19" s="213" customFormat="1">
      <c r="A63" s="216" t="s">
        <v>476</v>
      </c>
      <c r="B63" s="250">
        <v>26000</v>
      </c>
      <c r="C63" s="250"/>
      <c r="D63" s="261" t="s">
        <v>163</v>
      </c>
      <c r="E63" s="237" t="s">
        <v>392</v>
      </c>
      <c r="F63" s="250" t="s">
        <v>415</v>
      </c>
      <c r="G63" s="250"/>
      <c r="H63" s="236" t="s">
        <v>392</v>
      </c>
      <c r="I63" s="236" t="s">
        <v>415</v>
      </c>
      <c r="J63" s="183">
        <v>0</v>
      </c>
      <c r="K63" s="221">
        <v>0</v>
      </c>
      <c r="L63" s="221">
        <v>6778.51</v>
      </c>
      <c r="N63" s="222">
        <v>0</v>
      </c>
      <c r="O63" s="222">
        <v>0</v>
      </c>
      <c r="P63" s="222">
        <v>0</v>
      </c>
      <c r="Q63" s="222">
        <v>0</v>
      </c>
      <c r="S63" s="222">
        <v>0</v>
      </c>
    </row>
    <row r="64" spans="1:19" s="213" customFormat="1">
      <c r="A64" s="216" t="s">
        <v>477</v>
      </c>
      <c r="B64" s="250">
        <v>26010</v>
      </c>
      <c r="C64" s="250"/>
      <c r="D64" s="261" t="s">
        <v>164</v>
      </c>
      <c r="E64" s="237" t="s">
        <v>392</v>
      </c>
      <c r="F64" s="250" t="s">
        <v>415</v>
      </c>
      <c r="G64" s="250"/>
      <c r="H64" s="236" t="s">
        <v>392</v>
      </c>
      <c r="I64" s="236" t="s">
        <v>415</v>
      </c>
      <c r="J64" s="183">
        <v>-7037.1</v>
      </c>
      <c r="K64" s="221">
        <v>-7612</v>
      </c>
      <c r="L64" s="221">
        <v>-8533.56</v>
      </c>
      <c r="N64" s="222">
        <v>-1083.51</v>
      </c>
      <c r="O64" s="222">
        <v>177.57</v>
      </c>
      <c r="P64" s="222">
        <v>685.12</v>
      </c>
      <c r="Q64" s="222">
        <v>795.72</v>
      </c>
      <c r="S64" s="222">
        <v>-7612</v>
      </c>
    </row>
    <row r="65" spans="1:19" s="213" customFormat="1">
      <c r="A65" s="216" t="s">
        <v>478</v>
      </c>
      <c r="B65" s="250">
        <v>26020</v>
      </c>
      <c r="C65" s="250"/>
      <c r="D65" s="261" t="s">
        <v>165</v>
      </c>
      <c r="E65" s="237" t="s">
        <v>469</v>
      </c>
      <c r="F65" s="250" t="s">
        <v>415</v>
      </c>
      <c r="G65" s="250"/>
      <c r="H65" s="236" t="s">
        <v>375</v>
      </c>
      <c r="I65" s="236" t="s">
        <v>415</v>
      </c>
      <c r="J65" s="183">
        <v>0</v>
      </c>
      <c r="K65" s="221">
        <v>0</v>
      </c>
      <c r="L65" s="221">
        <v>0</v>
      </c>
      <c r="N65" s="222">
        <v>0</v>
      </c>
      <c r="O65" s="222">
        <v>0</v>
      </c>
      <c r="P65" s="222">
        <v>0</v>
      </c>
      <c r="Q65" s="222">
        <v>0</v>
      </c>
      <c r="S65" s="222">
        <v>0</v>
      </c>
    </row>
    <row r="66" spans="1:19" s="213" customFormat="1">
      <c r="A66" s="216" t="s">
        <v>479</v>
      </c>
      <c r="B66" s="250">
        <v>27000</v>
      </c>
      <c r="C66" s="250"/>
      <c r="D66" s="261" t="s">
        <v>166</v>
      </c>
      <c r="E66" s="237" t="s">
        <v>388</v>
      </c>
      <c r="F66" s="250" t="s">
        <v>415</v>
      </c>
      <c r="G66" s="250"/>
      <c r="H66" s="236" t="s">
        <v>388</v>
      </c>
      <c r="I66" s="236" t="s">
        <v>415</v>
      </c>
      <c r="J66" s="183">
        <v>0</v>
      </c>
      <c r="K66" s="221">
        <v>0</v>
      </c>
      <c r="L66" s="221">
        <v>0</v>
      </c>
      <c r="N66" s="222">
        <v>0</v>
      </c>
      <c r="O66" s="222">
        <v>0</v>
      </c>
      <c r="P66" s="222">
        <v>0</v>
      </c>
      <c r="Q66" s="222">
        <v>0</v>
      </c>
      <c r="S66" s="222">
        <v>0</v>
      </c>
    </row>
    <row r="67" spans="1:19" s="213" customFormat="1">
      <c r="A67" s="216" t="s">
        <v>480</v>
      </c>
      <c r="B67" s="250">
        <v>28000</v>
      </c>
      <c r="C67" s="250"/>
      <c r="D67" s="261" t="s">
        <v>167</v>
      </c>
      <c r="E67" s="237" t="s">
        <v>388</v>
      </c>
      <c r="F67" s="250" t="s">
        <v>415</v>
      </c>
      <c r="G67" s="250"/>
      <c r="H67" s="236" t="s">
        <v>388</v>
      </c>
      <c r="I67" s="236" t="s">
        <v>415</v>
      </c>
      <c r="J67" s="183">
        <v>-37478.94</v>
      </c>
      <c r="K67" s="221">
        <v>-143990</v>
      </c>
      <c r="L67" s="221">
        <v>40171.07</v>
      </c>
      <c r="N67" s="222">
        <v>-218719.39</v>
      </c>
      <c r="O67" s="222">
        <v>147048.60999999999</v>
      </c>
      <c r="P67" s="222">
        <v>104621.54</v>
      </c>
      <c r="Q67" s="222">
        <v>73560.3</v>
      </c>
      <c r="S67" s="222">
        <v>-143990</v>
      </c>
    </row>
    <row r="68" spans="1:19" s="213" customFormat="1">
      <c r="A68" s="216" t="s">
        <v>481</v>
      </c>
      <c r="B68" s="250">
        <v>28010</v>
      </c>
      <c r="C68" s="250"/>
      <c r="D68" s="261" t="s">
        <v>168</v>
      </c>
      <c r="E68" s="237" t="s">
        <v>388</v>
      </c>
      <c r="F68" s="250" t="s">
        <v>415</v>
      </c>
      <c r="G68" s="250"/>
      <c r="H68" s="236" t="s">
        <v>388</v>
      </c>
      <c r="I68" s="236" t="s">
        <v>415</v>
      </c>
      <c r="J68" s="183">
        <v>-502799.43</v>
      </c>
      <c r="K68" s="221">
        <v>-817251.2</v>
      </c>
      <c r="L68" s="221">
        <v>0</v>
      </c>
      <c r="N68" s="222">
        <v>384223.41</v>
      </c>
      <c r="O68" s="222">
        <v>147663.29</v>
      </c>
      <c r="P68" s="222">
        <v>-49586.38</v>
      </c>
      <c r="Q68" s="222">
        <v>-167848.55</v>
      </c>
      <c r="S68" s="222">
        <v>-817251.2</v>
      </c>
    </row>
    <row r="69" spans="1:19" s="213" customFormat="1">
      <c r="A69" s="216" t="s">
        <v>482</v>
      </c>
      <c r="B69" s="250">
        <v>28020</v>
      </c>
      <c r="C69" s="250"/>
      <c r="D69" s="261" t="s">
        <v>169</v>
      </c>
      <c r="E69" s="237" t="s">
        <v>388</v>
      </c>
      <c r="F69" s="250" t="s">
        <v>415</v>
      </c>
      <c r="G69" s="250"/>
      <c r="H69" s="236" t="s">
        <v>388</v>
      </c>
      <c r="I69" s="236" t="s">
        <v>415</v>
      </c>
      <c r="J69" s="183">
        <v>0</v>
      </c>
      <c r="K69" s="221">
        <v>0</v>
      </c>
      <c r="L69" s="221">
        <v>0</v>
      </c>
      <c r="N69" s="222">
        <v>0</v>
      </c>
      <c r="O69" s="222">
        <v>0</v>
      </c>
      <c r="P69" s="222">
        <v>0</v>
      </c>
      <c r="Q69" s="222">
        <v>0</v>
      </c>
      <c r="S69" s="222">
        <v>0</v>
      </c>
    </row>
    <row r="70" spans="1:19" s="213" customFormat="1">
      <c r="A70" s="198" t="s">
        <v>483</v>
      </c>
      <c r="B70" s="250">
        <v>29999</v>
      </c>
      <c r="C70" s="250" t="s">
        <v>170</v>
      </c>
      <c r="D70" s="261" t="s">
        <v>171</v>
      </c>
      <c r="E70" s="237" t="s">
        <v>388</v>
      </c>
      <c r="F70" s="250" t="s">
        <v>415</v>
      </c>
      <c r="G70" s="250"/>
      <c r="H70" s="236" t="s">
        <v>388</v>
      </c>
      <c r="I70" s="236" t="s">
        <v>415</v>
      </c>
      <c r="J70" s="183">
        <v>-0.01</v>
      </c>
      <c r="K70" s="221">
        <v>0</v>
      </c>
      <c r="L70" s="221">
        <v>0</v>
      </c>
      <c r="N70" s="222">
        <v>0</v>
      </c>
      <c r="O70" s="222">
        <v>-0.01</v>
      </c>
      <c r="P70" s="222">
        <v>0</v>
      </c>
      <c r="Q70" s="222">
        <v>0</v>
      </c>
      <c r="S70" s="222">
        <v>0</v>
      </c>
    </row>
    <row r="71" spans="1:19" s="213" customFormat="1">
      <c r="A71" s="198" t="s">
        <v>484</v>
      </c>
      <c r="B71" s="250">
        <v>29999</v>
      </c>
      <c r="C71" s="250" t="s">
        <v>172</v>
      </c>
      <c r="D71" s="261" t="s">
        <v>173</v>
      </c>
      <c r="E71" s="237" t="s">
        <v>388</v>
      </c>
      <c r="F71" s="250" t="s">
        <v>415</v>
      </c>
      <c r="G71" s="250"/>
      <c r="H71" s="236" t="s">
        <v>388</v>
      </c>
      <c r="I71" s="236" t="s">
        <v>415</v>
      </c>
      <c r="J71" s="183">
        <v>-13982.4</v>
      </c>
      <c r="K71" s="221">
        <v>-14076.8</v>
      </c>
      <c r="L71" s="221">
        <v>0</v>
      </c>
      <c r="N71" s="222">
        <v>14076.65</v>
      </c>
      <c r="O71" s="222">
        <v>-18552.2</v>
      </c>
      <c r="P71" s="222">
        <v>18552.2</v>
      </c>
      <c r="Q71" s="222">
        <v>-13982.25</v>
      </c>
      <c r="S71" s="222">
        <v>-14076.8</v>
      </c>
    </row>
    <row r="72" spans="1:19" s="213" customFormat="1">
      <c r="A72" s="198" t="s">
        <v>485</v>
      </c>
      <c r="B72" s="250">
        <v>29999</v>
      </c>
      <c r="C72" s="250" t="s">
        <v>174</v>
      </c>
      <c r="D72" s="261" t="s">
        <v>175</v>
      </c>
      <c r="E72" s="237" t="s">
        <v>388</v>
      </c>
      <c r="F72" s="250" t="s">
        <v>415</v>
      </c>
      <c r="G72" s="250"/>
      <c r="H72" s="236" t="s">
        <v>388</v>
      </c>
      <c r="I72" s="236" t="s">
        <v>415</v>
      </c>
      <c r="J72" s="183">
        <v>1507.81</v>
      </c>
      <c r="K72" s="221">
        <v>-3341.17</v>
      </c>
      <c r="L72" s="221">
        <v>0</v>
      </c>
      <c r="N72" s="222">
        <v>11359.08</v>
      </c>
      <c r="O72" s="222">
        <v>38833.57</v>
      </c>
      <c r="P72" s="222">
        <v>40589.699999999997</v>
      </c>
      <c r="Q72" s="222">
        <v>-85933.37</v>
      </c>
      <c r="S72" s="222">
        <v>-3341.17</v>
      </c>
    </row>
    <row r="73" spans="1:19" s="213" customFormat="1">
      <c r="A73" s="198" t="s">
        <v>486</v>
      </c>
      <c r="B73" s="250">
        <v>29999</v>
      </c>
      <c r="C73" s="250" t="s">
        <v>176</v>
      </c>
      <c r="D73" s="261" t="s">
        <v>177</v>
      </c>
      <c r="E73" s="237" t="s">
        <v>388</v>
      </c>
      <c r="F73" s="250" t="s">
        <v>415</v>
      </c>
      <c r="G73" s="250"/>
      <c r="H73" s="236" t="s">
        <v>388</v>
      </c>
      <c r="I73" s="236" t="s">
        <v>415</v>
      </c>
      <c r="J73" s="183">
        <v>32</v>
      </c>
      <c r="K73" s="221">
        <v>2773.5</v>
      </c>
      <c r="L73" s="221">
        <v>0</v>
      </c>
      <c r="N73" s="222">
        <v>-2073.5</v>
      </c>
      <c r="O73" s="222">
        <v>-700</v>
      </c>
      <c r="P73" s="222">
        <v>2811.32</v>
      </c>
      <c r="Q73" s="222">
        <v>-2779.32</v>
      </c>
      <c r="S73" s="222">
        <v>2773.5</v>
      </c>
    </row>
    <row r="74" spans="1:19" s="213" customFormat="1">
      <c r="A74" s="198" t="s">
        <v>487</v>
      </c>
      <c r="B74" s="250">
        <v>29999</v>
      </c>
      <c r="C74" s="250" t="s">
        <v>178</v>
      </c>
      <c r="D74" s="261" t="s">
        <v>179</v>
      </c>
      <c r="E74" s="237" t="s">
        <v>388</v>
      </c>
      <c r="F74" s="250" t="s">
        <v>415</v>
      </c>
      <c r="G74" s="250"/>
      <c r="H74" s="236" t="s">
        <v>388</v>
      </c>
      <c r="I74" s="236" t="s">
        <v>415</v>
      </c>
      <c r="J74" s="183">
        <v>0</v>
      </c>
      <c r="K74" s="221">
        <v>0</v>
      </c>
      <c r="L74" s="221">
        <v>-1154</v>
      </c>
      <c r="N74" s="222">
        <v>0</v>
      </c>
      <c r="O74" s="222">
        <v>0</v>
      </c>
      <c r="P74" s="222">
        <v>0</v>
      </c>
      <c r="Q74" s="222">
        <v>0</v>
      </c>
      <c r="S74" s="222">
        <v>0</v>
      </c>
    </row>
    <row r="75" spans="1:19" s="213" customFormat="1">
      <c r="A75" s="198" t="s">
        <v>488</v>
      </c>
      <c r="B75" s="250">
        <v>29999</v>
      </c>
      <c r="C75" s="250" t="s">
        <v>180</v>
      </c>
      <c r="D75" s="261" t="s">
        <v>181</v>
      </c>
      <c r="E75" s="237" t="s">
        <v>388</v>
      </c>
      <c r="F75" s="250" t="s">
        <v>415</v>
      </c>
      <c r="G75" s="250"/>
      <c r="H75" s="236" t="s">
        <v>388</v>
      </c>
      <c r="I75" s="236" t="s">
        <v>415</v>
      </c>
      <c r="J75" s="183">
        <v>0</v>
      </c>
      <c r="K75" s="221">
        <v>0</v>
      </c>
      <c r="L75" s="221">
        <v>0</v>
      </c>
      <c r="N75" s="222">
        <v>0</v>
      </c>
      <c r="O75" s="222">
        <v>0</v>
      </c>
      <c r="P75" s="222">
        <v>0</v>
      </c>
      <c r="Q75" s="222">
        <v>0</v>
      </c>
      <c r="S75" s="222">
        <v>0</v>
      </c>
    </row>
    <row r="76" spans="1:19" s="213" customFormat="1" ht="15">
      <c r="A76" s="216" t="s">
        <v>489</v>
      </c>
      <c r="B76" s="250">
        <v>30000</v>
      </c>
      <c r="C76" s="250"/>
      <c r="D76" s="261" t="s">
        <v>182</v>
      </c>
      <c r="E76" s="237" t="s">
        <v>182</v>
      </c>
      <c r="F76" s="250" t="s">
        <v>415</v>
      </c>
      <c r="G76" s="250"/>
      <c r="H76" s="278" t="s">
        <v>182</v>
      </c>
      <c r="I76" s="236" t="s">
        <v>415</v>
      </c>
      <c r="J76" s="183">
        <v>-16178107.470000001</v>
      </c>
      <c r="K76" s="221">
        <v>-15948731.470000001</v>
      </c>
      <c r="L76" s="221">
        <v>-18991085.989999998</v>
      </c>
      <c r="N76" s="222">
        <v>0</v>
      </c>
      <c r="O76" s="222">
        <v>0</v>
      </c>
      <c r="P76" s="222">
        <v>0</v>
      </c>
      <c r="Q76" s="222">
        <v>0</v>
      </c>
      <c r="S76" s="222">
        <v>-15948731.470000001</v>
      </c>
    </row>
    <row r="77" spans="1:19" s="213" customFormat="1" ht="15">
      <c r="A77" s="198" t="s">
        <v>490</v>
      </c>
      <c r="B77" s="263">
        <v>30100</v>
      </c>
      <c r="C77" s="203" t="s">
        <v>183</v>
      </c>
      <c r="D77" s="209" t="s">
        <v>184</v>
      </c>
      <c r="E77" s="237" t="s">
        <v>182</v>
      </c>
      <c r="F77" s="250" t="s">
        <v>415</v>
      </c>
      <c r="G77" s="200"/>
      <c r="H77" s="278" t="s">
        <v>182</v>
      </c>
      <c r="I77" s="236" t="s">
        <v>415</v>
      </c>
      <c r="J77" s="221">
        <v>971809</v>
      </c>
      <c r="K77" s="221">
        <v>971809</v>
      </c>
      <c r="L77" s="221">
        <v>971809</v>
      </c>
      <c r="N77" s="222">
        <v>0</v>
      </c>
      <c r="O77" s="222">
        <v>0</v>
      </c>
      <c r="P77" s="222">
        <v>0</v>
      </c>
      <c r="Q77" s="222">
        <v>0</v>
      </c>
      <c r="S77" s="222">
        <v>971809</v>
      </c>
    </row>
    <row r="78" spans="1:19" s="213" customFormat="1" ht="15">
      <c r="A78" s="198" t="s">
        <v>491</v>
      </c>
      <c r="B78" s="263">
        <v>30100</v>
      </c>
      <c r="C78" s="203" t="s">
        <v>185</v>
      </c>
      <c r="D78" s="209" t="s">
        <v>186</v>
      </c>
      <c r="E78" s="237" t="s">
        <v>182</v>
      </c>
      <c r="F78" s="250" t="s">
        <v>415</v>
      </c>
      <c r="G78" s="200"/>
      <c r="H78" s="278" t="s">
        <v>182</v>
      </c>
      <c r="I78" s="236" t="s">
        <v>415</v>
      </c>
      <c r="J78" s="221">
        <v>0</v>
      </c>
      <c r="K78" s="221">
        <v>0</v>
      </c>
      <c r="L78" s="221">
        <v>0</v>
      </c>
      <c r="N78" s="222">
        <v>0</v>
      </c>
      <c r="O78" s="222">
        <v>0</v>
      </c>
      <c r="P78" s="222">
        <v>0</v>
      </c>
      <c r="Q78" s="222">
        <v>0</v>
      </c>
      <c r="S78" s="222">
        <v>0</v>
      </c>
    </row>
    <row r="79" spans="1:19" s="213" customFormat="1" ht="15">
      <c r="A79" s="198" t="s">
        <v>492</v>
      </c>
      <c r="B79" s="263">
        <v>30100</v>
      </c>
      <c r="C79" s="203" t="s">
        <v>187</v>
      </c>
      <c r="D79" s="209" t="s">
        <v>188</v>
      </c>
      <c r="E79" s="237" t="s">
        <v>182</v>
      </c>
      <c r="F79" s="250" t="s">
        <v>415</v>
      </c>
      <c r="G79" s="200"/>
      <c r="H79" s="278" t="s">
        <v>182</v>
      </c>
      <c r="I79" s="236" t="s">
        <v>415</v>
      </c>
      <c r="J79" s="221">
        <v>566482</v>
      </c>
      <c r="K79" s="221">
        <v>59591</v>
      </c>
      <c r="L79" s="221">
        <v>-573042</v>
      </c>
      <c r="N79" s="222">
        <v>0</v>
      </c>
      <c r="O79" s="222">
        <v>0</v>
      </c>
      <c r="P79" s="222">
        <v>0</v>
      </c>
      <c r="Q79" s="222">
        <v>506891</v>
      </c>
      <c r="S79" s="222">
        <v>59591</v>
      </c>
    </row>
    <row r="80" spans="1:19" s="213" customFormat="1" ht="15">
      <c r="A80" s="198" t="s">
        <v>493</v>
      </c>
      <c r="B80" s="263">
        <v>30100</v>
      </c>
      <c r="C80" s="203" t="s">
        <v>189</v>
      </c>
      <c r="D80" s="209" t="s">
        <v>190</v>
      </c>
      <c r="E80" s="237" t="s">
        <v>182</v>
      </c>
      <c r="F80" s="250" t="s">
        <v>415</v>
      </c>
      <c r="G80" s="200"/>
      <c r="H80" s="278" t="s">
        <v>182</v>
      </c>
      <c r="I80" s="236" t="s">
        <v>415</v>
      </c>
      <c r="J80" s="221">
        <v>1681897.31</v>
      </c>
      <c r="K80" s="221">
        <v>1158868.31</v>
      </c>
      <c r="L80" s="221">
        <v>227000</v>
      </c>
      <c r="N80" s="222">
        <v>254625</v>
      </c>
      <c r="O80" s="222">
        <v>412486</v>
      </c>
      <c r="P80" s="222">
        <v>-298175</v>
      </c>
      <c r="Q80" s="222">
        <v>154093</v>
      </c>
      <c r="S80" s="222">
        <v>1158868.31</v>
      </c>
    </row>
    <row r="81" spans="1:19" s="213" customFormat="1" ht="15">
      <c r="A81" s="216" t="s">
        <v>494</v>
      </c>
      <c r="B81" s="263">
        <v>40000</v>
      </c>
      <c r="C81" s="263"/>
      <c r="D81" s="261" t="s">
        <v>191</v>
      </c>
      <c r="E81" s="237" t="s">
        <v>182</v>
      </c>
      <c r="F81" s="210" t="s">
        <v>495</v>
      </c>
      <c r="G81" s="250"/>
      <c r="H81" s="278" t="s">
        <v>182</v>
      </c>
      <c r="I81" s="236" t="s">
        <v>361</v>
      </c>
      <c r="J81" s="223">
        <v>-33254166</v>
      </c>
      <c r="K81" s="221">
        <v>-34706074</v>
      </c>
      <c r="L81" s="221">
        <v>-35490096.700000003</v>
      </c>
      <c r="N81" s="224">
        <v>-8241977</v>
      </c>
      <c r="O81" s="224">
        <v>-8637094</v>
      </c>
      <c r="P81" s="224">
        <v>-8249120</v>
      </c>
      <c r="Q81" s="224">
        <v>-8125975</v>
      </c>
      <c r="S81" s="224">
        <v>-34706074</v>
      </c>
    </row>
    <row r="82" spans="1:19" s="213" customFormat="1" ht="15">
      <c r="A82" s="216" t="s">
        <v>496</v>
      </c>
      <c r="B82" s="263">
        <v>40010</v>
      </c>
      <c r="C82" s="263"/>
      <c r="D82" s="261" t="s">
        <v>192</v>
      </c>
      <c r="E82" s="237" t="s">
        <v>182</v>
      </c>
      <c r="F82" s="210" t="s">
        <v>497</v>
      </c>
      <c r="G82" s="250"/>
      <c r="H82" s="278" t="s">
        <v>182</v>
      </c>
      <c r="I82" s="236" t="s">
        <v>362</v>
      </c>
      <c r="J82" s="223">
        <v>5135853.91</v>
      </c>
      <c r="K82" s="221">
        <v>6313013</v>
      </c>
      <c r="L82" s="221">
        <v>5746912</v>
      </c>
      <c r="N82" s="224">
        <v>25947</v>
      </c>
      <c r="O82" s="224">
        <v>5240548.91</v>
      </c>
      <c r="P82" s="224">
        <v>0</v>
      </c>
      <c r="Q82" s="224">
        <v>-130642</v>
      </c>
      <c r="S82" s="224">
        <v>6313013</v>
      </c>
    </row>
    <row r="83" spans="1:19" s="213" customFormat="1" ht="15">
      <c r="A83" s="198" t="s">
        <v>498</v>
      </c>
      <c r="B83" s="263">
        <v>40100</v>
      </c>
      <c r="C83" s="263" t="s">
        <v>193</v>
      </c>
      <c r="D83" s="261" t="s">
        <v>194</v>
      </c>
      <c r="E83" s="237" t="s">
        <v>182</v>
      </c>
      <c r="F83" s="210" t="s">
        <v>499</v>
      </c>
      <c r="G83" s="250"/>
      <c r="H83" s="278" t="s">
        <v>182</v>
      </c>
      <c r="I83" s="236" t="s">
        <v>361</v>
      </c>
      <c r="J83" s="221">
        <v>-1308010.98</v>
      </c>
      <c r="K83" s="221">
        <v>-385028.33</v>
      </c>
      <c r="L83" s="221">
        <v>406619.3</v>
      </c>
      <c r="N83" s="224">
        <v>20188.57</v>
      </c>
      <c r="O83" s="224">
        <v>-157856.43</v>
      </c>
      <c r="P83" s="224">
        <v>-357297.88</v>
      </c>
      <c r="Q83" s="224">
        <v>-813045.24</v>
      </c>
      <c r="S83" s="224">
        <v>-385028.33</v>
      </c>
    </row>
    <row r="84" spans="1:19" s="213" customFormat="1" ht="15">
      <c r="A84" s="198" t="s">
        <v>500</v>
      </c>
      <c r="B84" s="263">
        <v>40100</v>
      </c>
      <c r="C84" s="263" t="s">
        <v>195</v>
      </c>
      <c r="D84" s="261" t="s">
        <v>196</v>
      </c>
      <c r="E84" s="237" t="s">
        <v>182</v>
      </c>
      <c r="F84" s="210" t="s">
        <v>501</v>
      </c>
      <c r="G84" s="250"/>
      <c r="H84" s="278" t="s">
        <v>182</v>
      </c>
      <c r="I84" s="236" t="s">
        <v>361</v>
      </c>
      <c r="J84" s="221">
        <v>216325</v>
      </c>
      <c r="K84" s="221">
        <v>-80286</v>
      </c>
      <c r="L84" s="221">
        <v>0</v>
      </c>
      <c r="N84" s="224">
        <v>-442048</v>
      </c>
      <c r="O84" s="224">
        <v>169874</v>
      </c>
      <c r="P84" s="224">
        <v>4571</v>
      </c>
      <c r="Q84" s="224">
        <v>483928</v>
      </c>
      <c r="S84" s="224">
        <v>-80286</v>
      </c>
    </row>
    <row r="85" spans="1:19" s="213" customFormat="1" ht="15">
      <c r="A85" s="216" t="s">
        <v>502</v>
      </c>
      <c r="B85" s="263">
        <v>40110</v>
      </c>
      <c r="C85" s="263"/>
      <c r="D85" s="261" t="s">
        <v>197</v>
      </c>
      <c r="E85" s="237" t="s">
        <v>182</v>
      </c>
      <c r="F85" s="199" t="s">
        <v>503</v>
      </c>
      <c r="G85" s="250"/>
      <c r="H85" s="278" t="s">
        <v>182</v>
      </c>
      <c r="I85" s="236" t="s">
        <v>362</v>
      </c>
      <c r="J85" s="223">
        <v>1496240.09</v>
      </c>
      <c r="K85" s="221">
        <v>-73428</v>
      </c>
      <c r="L85" s="221">
        <v>204449</v>
      </c>
      <c r="N85" s="224">
        <v>1619055</v>
      </c>
      <c r="O85" s="224">
        <v>-3606563.91</v>
      </c>
      <c r="P85" s="224">
        <v>1741874</v>
      </c>
      <c r="Q85" s="224">
        <v>1741875</v>
      </c>
      <c r="S85" s="224">
        <v>-73428</v>
      </c>
    </row>
    <row r="86" spans="1:19" s="213" customFormat="1" ht="15">
      <c r="A86" s="198" t="s">
        <v>504</v>
      </c>
      <c r="B86" s="263">
        <v>50000</v>
      </c>
      <c r="C86" s="263" t="s">
        <v>198</v>
      </c>
      <c r="D86" s="261" t="s">
        <v>199</v>
      </c>
      <c r="E86" s="237" t="s">
        <v>182</v>
      </c>
      <c r="F86" s="210" t="s">
        <v>505</v>
      </c>
      <c r="G86" s="250"/>
      <c r="H86" s="278" t="s">
        <v>182</v>
      </c>
      <c r="I86" s="236" t="s">
        <v>363</v>
      </c>
      <c r="J86" s="221">
        <v>11872126.689999999</v>
      </c>
      <c r="K86" s="221">
        <v>12665565.9</v>
      </c>
      <c r="L86" s="221">
        <v>16573812.560000001</v>
      </c>
      <c r="N86" s="224">
        <v>2604229.89</v>
      </c>
      <c r="O86" s="224">
        <v>3215191.78</v>
      </c>
      <c r="P86" s="224">
        <v>3280357.27</v>
      </c>
      <c r="Q86" s="224">
        <v>2772347.75</v>
      </c>
      <c r="S86" s="224">
        <v>12665565.9</v>
      </c>
    </row>
    <row r="87" spans="1:19" s="213" customFormat="1" ht="15">
      <c r="A87" s="198" t="s">
        <v>506</v>
      </c>
      <c r="B87" s="263">
        <v>50000</v>
      </c>
      <c r="C87" s="263" t="s">
        <v>200</v>
      </c>
      <c r="D87" s="261" t="s">
        <v>201</v>
      </c>
      <c r="E87" s="237" t="s">
        <v>182</v>
      </c>
      <c r="F87" s="210" t="s">
        <v>507</v>
      </c>
      <c r="G87" s="250"/>
      <c r="H87" s="278" t="s">
        <v>182</v>
      </c>
      <c r="I87" s="236" t="s">
        <v>363</v>
      </c>
      <c r="J87" s="221">
        <v>2938132.59</v>
      </c>
      <c r="K87" s="221">
        <v>-1394949.21</v>
      </c>
      <c r="L87" s="221">
        <v>-395292.02</v>
      </c>
      <c r="N87" s="224">
        <v>1910049.88</v>
      </c>
      <c r="O87" s="224">
        <v>1810530.38</v>
      </c>
      <c r="P87" s="224">
        <v>-1753509.34</v>
      </c>
      <c r="Q87" s="224">
        <v>971061.67</v>
      </c>
      <c r="S87" s="224">
        <v>-1394949.21</v>
      </c>
    </row>
    <row r="88" spans="1:19" s="213" customFormat="1" ht="15">
      <c r="A88" s="198" t="s">
        <v>508</v>
      </c>
      <c r="B88" s="263">
        <v>50000</v>
      </c>
      <c r="C88" s="263" t="s">
        <v>202</v>
      </c>
      <c r="D88" s="261" t="s">
        <v>203</v>
      </c>
      <c r="E88" s="237" t="s">
        <v>182</v>
      </c>
      <c r="F88" s="199" t="s">
        <v>509</v>
      </c>
      <c r="G88" s="250"/>
      <c r="H88" s="278" t="s">
        <v>182</v>
      </c>
      <c r="I88" s="236" t="s">
        <v>363</v>
      </c>
      <c r="J88" s="221">
        <v>-876000</v>
      </c>
      <c r="K88" s="221">
        <v>263000</v>
      </c>
      <c r="L88" s="221">
        <v>0</v>
      </c>
      <c r="N88" s="224">
        <v>328000</v>
      </c>
      <c r="O88" s="224">
        <v>-533000</v>
      </c>
      <c r="P88" s="224">
        <v>300000</v>
      </c>
      <c r="Q88" s="224">
        <v>-971000</v>
      </c>
      <c r="S88" s="224">
        <v>263000</v>
      </c>
    </row>
    <row r="89" spans="1:19" s="213" customFormat="1" ht="15">
      <c r="A89" s="198" t="s">
        <v>510</v>
      </c>
      <c r="B89" s="263">
        <v>51000</v>
      </c>
      <c r="C89" s="263" t="s">
        <v>204</v>
      </c>
      <c r="D89" s="261" t="s">
        <v>205</v>
      </c>
      <c r="E89" s="237" t="s">
        <v>182</v>
      </c>
      <c r="F89" s="210" t="s">
        <v>511</v>
      </c>
      <c r="G89" s="250"/>
      <c r="H89" s="278" t="s">
        <v>182</v>
      </c>
      <c r="I89" s="236" t="s">
        <v>364</v>
      </c>
      <c r="J89" s="221">
        <v>2089200.61</v>
      </c>
      <c r="K89" s="221">
        <v>1258360.33</v>
      </c>
      <c r="L89" s="221">
        <v>2849943.37</v>
      </c>
      <c r="N89" s="224">
        <v>450944.8</v>
      </c>
      <c r="O89" s="224">
        <v>684159.11</v>
      </c>
      <c r="P89" s="224">
        <v>630412.59</v>
      </c>
      <c r="Q89" s="224">
        <v>323684.11</v>
      </c>
      <c r="S89" s="224">
        <v>1258360.33</v>
      </c>
    </row>
    <row r="90" spans="1:19" s="213" customFormat="1" ht="15">
      <c r="A90" s="198" t="s">
        <v>512</v>
      </c>
      <c r="B90" s="263">
        <v>51000</v>
      </c>
      <c r="C90" s="263" t="s">
        <v>206</v>
      </c>
      <c r="D90" s="261" t="s">
        <v>207</v>
      </c>
      <c r="E90" s="237" t="s">
        <v>182</v>
      </c>
      <c r="F90" s="210" t="s">
        <v>511</v>
      </c>
      <c r="G90" s="250"/>
      <c r="H90" s="278" t="s">
        <v>182</v>
      </c>
      <c r="I90" s="236" t="s">
        <v>364</v>
      </c>
      <c r="J90" s="221">
        <v>4249000</v>
      </c>
      <c r="K90" s="221">
        <v>4091000</v>
      </c>
      <c r="L90" s="221">
        <v>5555036</v>
      </c>
      <c r="N90" s="224">
        <v>1068000</v>
      </c>
      <c r="O90" s="224">
        <v>992000</v>
      </c>
      <c r="P90" s="224">
        <v>1054000</v>
      </c>
      <c r="Q90" s="224">
        <v>1135000</v>
      </c>
      <c r="S90" s="224">
        <v>4091000</v>
      </c>
    </row>
    <row r="91" spans="1:19" s="213" customFormat="1" ht="15">
      <c r="A91" s="198" t="s">
        <v>513</v>
      </c>
      <c r="B91" s="263">
        <v>51000</v>
      </c>
      <c r="C91" s="263" t="s">
        <v>208</v>
      </c>
      <c r="D91" s="261" t="s">
        <v>209</v>
      </c>
      <c r="E91" s="237" t="s">
        <v>182</v>
      </c>
      <c r="F91" s="210" t="s">
        <v>514</v>
      </c>
      <c r="G91" s="250"/>
      <c r="H91" s="278" t="s">
        <v>182</v>
      </c>
      <c r="I91" s="236" t="s">
        <v>364</v>
      </c>
      <c r="J91" s="221">
        <v>487000</v>
      </c>
      <c r="K91" s="221">
        <v>-761000</v>
      </c>
      <c r="L91" s="221">
        <v>-837750</v>
      </c>
      <c r="N91" s="224">
        <v>-155950</v>
      </c>
      <c r="O91" s="224">
        <v>220950</v>
      </c>
      <c r="P91" s="224">
        <v>200000</v>
      </c>
      <c r="Q91" s="224">
        <v>222000</v>
      </c>
      <c r="S91" s="224">
        <v>-761000</v>
      </c>
    </row>
    <row r="92" spans="1:19" s="213" customFormat="1" ht="15">
      <c r="A92" s="198" t="s">
        <v>515</v>
      </c>
      <c r="B92" s="263">
        <v>51000</v>
      </c>
      <c r="C92" s="263" t="s">
        <v>210</v>
      </c>
      <c r="D92" s="261" t="s">
        <v>211</v>
      </c>
      <c r="E92" s="237" t="s">
        <v>182</v>
      </c>
      <c r="F92" s="210" t="s">
        <v>511</v>
      </c>
      <c r="G92" s="250"/>
      <c r="H92" s="278" t="s">
        <v>182</v>
      </c>
      <c r="I92" s="236" t="s">
        <v>364</v>
      </c>
      <c r="J92" s="221">
        <v>-8838.7099999999991</v>
      </c>
      <c r="K92" s="221">
        <v>-3633.24</v>
      </c>
      <c r="L92" s="221">
        <v>0</v>
      </c>
      <c r="N92" s="224">
        <v>-300</v>
      </c>
      <c r="O92" s="224">
        <v>-8005.09</v>
      </c>
      <c r="P92" s="224">
        <v>-148.57</v>
      </c>
      <c r="Q92" s="224">
        <v>-385.05</v>
      </c>
      <c r="S92" s="224">
        <v>-3633.24</v>
      </c>
    </row>
    <row r="93" spans="1:19" s="213" customFormat="1" ht="15">
      <c r="A93" s="198" t="s">
        <v>516</v>
      </c>
      <c r="B93" s="263">
        <v>52000</v>
      </c>
      <c r="C93" s="263" t="s">
        <v>212</v>
      </c>
      <c r="D93" s="261" t="s">
        <v>213</v>
      </c>
      <c r="E93" s="237" t="s">
        <v>182</v>
      </c>
      <c r="F93" s="210" t="s">
        <v>517</v>
      </c>
      <c r="G93" s="250"/>
      <c r="H93" s="278" t="s">
        <v>182</v>
      </c>
      <c r="I93" s="236" t="s">
        <v>365</v>
      </c>
      <c r="J93" s="221">
        <v>3005620.2</v>
      </c>
      <c r="K93" s="221">
        <v>3282051.2</v>
      </c>
      <c r="L93" s="221">
        <v>3371220.97</v>
      </c>
      <c r="N93" s="224">
        <v>806525</v>
      </c>
      <c r="O93" s="224">
        <v>786839.2</v>
      </c>
      <c r="P93" s="224">
        <v>733550.4</v>
      </c>
      <c r="Q93" s="224">
        <v>678705.6</v>
      </c>
      <c r="S93" s="224">
        <v>3282051.2</v>
      </c>
    </row>
    <row r="94" spans="1:19" s="213" customFormat="1" ht="15">
      <c r="A94" s="198" t="s">
        <v>518</v>
      </c>
      <c r="B94" s="263">
        <v>52000</v>
      </c>
      <c r="C94" s="263" t="s">
        <v>214</v>
      </c>
      <c r="D94" s="261" t="s">
        <v>215</v>
      </c>
      <c r="E94" s="237" t="s">
        <v>182</v>
      </c>
      <c r="F94" s="210" t="s">
        <v>517</v>
      </c>
      <c r="G94" s="250"/>
      <c r="H94" s="278" t="s">
        <v>182</v>
      </c>
      <c r="I94" s="236" t="s">
        <v>365</v>
      </c>
      <c r="J94" s="221">
        <v>0</v>
      </c>
      <c r="K94" s="221">
        <v>0</v>
      </c>
      <c r="L94" s="221">
        <v>0</v>
      </c>
      <c r="N94" s="224">
        <v>0</v>
      </c>
      <c r="O94" s="224">
        <v>0</v>
      </c>
      <c r="P94" s="224">
        <v>0</v>
      </c>
      <c r="Q94" s="224">
        <v>0</v>
      </c>
      <c r="S94" s="224">
        <v>0</v>
      </c>
    </row>
    <row r="95" spans="1:19" s="213" customFormat="1" ht="15">
      <c r="A95" s="198" t="s">
        <v>519</v>
      </c>
      <c r="B95" s="263">
        <v>53000</v>
      </c>
      <c r="C95" s="263" t="s">
        <v>216</v>
      </c>
      <c r="D95" s="261" t="s">
        <v>217</v>
      </c>
      <c r="E95" s="237" t="s">
        <v>182</v>
      </c>
      <c r="F95" s="210" t="s">
        <v>497</v>
      </c>
      <c r="G95" s="250"/>
      <c r="H95" s="278" t="s">
        <v>182</v>
      </c>
      <c r="I95" s="236" t="s">
        <v>362</v>
      </c>
      <c r="J95" s="221">
        <v>0</v>
      </c>
      <c r="K95" s="221">
        <v>0</v>
      </c>
      <c r="L95" s="221">
        <v>0</v>
      </c>
      <c r="N95" s="224">
        <v>0</v>
      </c>
      <c r="O95" s="224">
        <v>0</v>
      </c>
      <c r="P95" s="224">
        <v>0</v>
      </c>
      <c r="Q95" s="224">
        <v>0</v>
      </c>
      <c r="S95" s="224">
        <v>0</v>
      </c>
    </row>
    <row r="96" spans="1:19" s="213" customFormat="1" ht="15">
      <c r="A96" s="198" t="s">
        <v>520</v>
      </c>
      <c r="B96" s="263">
        <v>54000</v>
      </c>
      <c r="C96" s="263" t="s">
        <v>218</v>
      </c>
      <c r="D96" s="261" t="s">
        <v>219</v>
      </c>
      <c r="E96" s="237" t="s">
        <v>182</v>
      </c>
      <c r="F96" s="210" t="s">
        <v>511</v>
      </c>
      <c r="G96" s="250"/>
      <c r="H96" s="278" t="s">
        <v>182</v>
      </c>
      <c r="I96" s="236" t="s">
        <v>364</v>
      </c>
      <c r="J96" s="221">
        <v>73349.17</v>
      </c>
      <c r="K96" s="221">
        <v>66428.11</v>
      </c>
      <c r="L96" s="221">
        <v>0</v>
      </c>
      <c r="N96" s="224">
        <v>0</v>
      </c>
      <c r="O96" s="224">
        <v>59247.94</v>
      </c>
      <c r="P96" s="224">
        <v>0</v>
      </c>
      <c r="Q96" s="224">
        <v>14101.23</v>
      </c>
      <c r="S96" s="224">
        <v>66428.11</v>
      </c>
    </row>
    <row r="97" spans="1:19" s="213" customFormat="1" ht="15">
      <c r="A97" s="198" t="s">
        <v>521</v>
      </c>
      <c r="B97" s="263">
        <v>54000</v>
      </c>
      <c r="C97" s="263" t="s">
        <v>221</v>
      </c>
      <c r="D97" s="261" t="s">
        <v>222</v>
      </c>
      <c r="E97" s="237" t="s">
        <v>182</v>
      </c>
      <c r="F97" s="210" t="s">
        <v>511</v>
      </c>
      <c r="G97" s="250"/>
      <c r="H97" s="278" t="s">
        <v>182</v>
      </c>
      <c r="I97" s="236" t="s">
        <v>364</v>
      </c>
      <c r="J97" s="221">
        <v>125059</v>
      </c>
      <c r="K97" s="221">
        <v>1424534.63</v>
      </c>
      <c r="L97" s="221">
        <v>0</v>
      </c>
      <c r="N97" s="224">
        <v>88450.37</v>
      </c>
      <c r="O97" s="224">
        <v>23955.86</v>
      </c>
      <c r="P97" s="224">
        <v>10168.27</v>
      </c>
      <c r="Q97" s="224">
        <v>2484.5</v>
      </c>
      <c r="S97" s="224">
        <v>1424534.63</v>
      </c>
    </row>
    <row r="98" spans="1:19" s="213" customFormat="1" ht="15">
      <c r="A98" s="198" t="s">
        <v>522</v>
      </c>
      <c r="B98" s="263">
        <v>54000</v>
      </c>
      <c r="C98" s="263" t="s">
        <v>223</v>
      </c>
      <c r="D98" s="261" t="s">
        <v>224</v>
      </c>
      <c r="E98" s="237" t="s">
        <v>182</v>
      </c>
      <c r="F98" s="210" t="s">
        <v>511</v>
      </c>
      <c r="G98" s="250"/>
      <c r="H98" s="278" t="s">
        <v>182</v>
      </c>
      <c r="I98" s="236" t="s">
        <v>364</v>
      </c>
      <c r="J98" s="221">
        <v>1931</v>
      </c>
      <c r="K98" s="221">
        <v>56802.97</v>
      </c>
      <c r="L98" s="221">
        <v>0</v>
      </c>
      <c r="N98" s="224">
        <v>0</v>
      </c>
      <c r="O98" s="224">
        <v>0</v>
      </c>
      <c r="P98" s="224">
        <v>0</v>
      </c>
      <c r="Q98" s="224">
        <v>1931</v>
      </c>
      <c r="S98" s="224">
        <v>56802.97</v>
      </c>
    </row>
    <row r="99" spans="1:19" ht="15">
      <c r="A99" s="198" t="s">
        <v>523</v>
      </c>
      <c r="B99" s="211">
        <v>60000</v>
      </c>
      <c r="C99" s="214" t="s">
        <v>225</v>
      </c>
      <c r="D99" s="223" t="s">
        <v>226</v>
      </c>
      <c r="E99" s="237" t="s">
        <v>182</v>
      </c>
      <c r="F99" s="210" t="s">
        <v>524</v>
      </c>
      <c r="G99" s="228"/>
      <c r="H99" s="278" t="s">
        <v>182</v>
      </c>
      <c r="I99" s="236" t="s">
        <v>365</v>
      </c>
      <c r="J99" s="225">
        <v>4139630.37</v>
      </c>
      <c r="K99" s="224">
        <v>4111375.24</v>
      </c>
      <c r="L99" s="224">
        <v>0</v>
      </c>
      <c r="N99" s="224">
        <v>984257.22</v>
      </c>
      <c r="O99" s="224">
        <v>1022746.08</v>
      </c>
      <c r="P99" s="224">
        <v>1064764.5</v>
      </c>
      <c r="Q99" s="224">
        <v>1067862.57</v>
      </c>
      <c r="S99" s="224">
        <v>4111375.24</v>
      </c>
    </row>
    <row r="100" spans="1:19" ht="15">
      <c r="A100" s="198" t="s">
        <v>525</v>
      </c>
      <c r="B100" s="211">
        <v>60000</v>
      </c>
      <c r="C100" s="214" t="s">
        <v>227</v>
      </c>
      <c r="D100" s="223" t="s">
        <v>228</v>
      </c>
      <c r="E100" s="237" t="s">
        <v>182</v>
      </c>
      <c r="F100" s="210" t="s">
        <v>524</v>
      </c>
      <c r="G100" s="228"/>
      <c r="H100" s="278" t="s">
        <v>182</v>
      </c>
      <c r="I100" s="236" t="s">
        <v>365</v>
      </c>
      <c r="J100" s="225">
        <v>658118.37</v>
      </c>
      <c r="K100" s="224">
        <v>568047.41</v>
      </c>
      <c r="L100" s="224">
        <v>0</v>
      </c>
      <c r="N100" s="224">
        <v>147007.18</v>
      </c>
      <c r="O100" s="224">
        <v>148009.9</v>
      </c>
      <c r="P100" s="224">
        <v>142609.25</v>
      </c>
      <c r="Q100" s="224">
        <v>220492.04</v>
      </c>
      <c r="S100" s="224">
        <v>568047.41</v>
      </c>
    </row>
    <row r="101" spans="1:19" ht="15">
      <c r="A101" s="198" t="s">
        <v>526</v>
      </c>
      <c r="B101" s="211">
        <v>60000</v>
      </c>
      <c r="C101" s="214" t="s">
        <v>229</v>
      </c>
      <c r="D101" s="223" t="s">
        <v>230</v>
      </c>
      <c r="E101" s="237" t="s">
        <v>182</v>
      </c>
      <c r="F101" s="210" t="s">
        <v>524</v>
      </c>
      <c r="G101" s="228"/>
      <c r="H101" s="278" t="s">
        <v>182</v>
      </c>
      <c r="I101" s="236" t="s">
        <v>365</v>
      </c>
      <c r="J101" s="225">
        <v>199301.14</v>
      </c>
      <c r="K101" s="224">
        <v>298308.37</v>
      </c>
      <c r="L101" s="224">
        <v>0</v>
      </c>
      <c r="N101" s="224">
        <v>48276.26</v>
      </c>
      <c r="O101" s="224">
        <v>62216.28</v>
      </c>
      <c r="P101" s="224">
        <v>49854.080000000002</v>
      </c>
      <c r="Q101" s="224">
        <v>38954.519999999997</v>
      </c>
      <c r="S101" s="224">
        <v>298308.37</v>
      </c>
    </row>
    <row r="102" spans="1:19" ht="15">
      <c r="A102" s="238" t="s">
        <v>527</v>
      </c>
      <c r="B102" s="239">
        <v>60100</v>
      </c>
      <c r="C102" s="240" t="s">
        <v>231</v>
      </c>
      <c r="D102" s="223" t="s">
        <v>232</v>
      </c>
      <c r="E102" s="237" t="s">
        <v>182</v>
      </c>
      <c r="F102" s="210" t="s">
        <v>524</v>
      </c>
      <c r="G102" s="228"/>
      <c r="H102" s="278" t="s">
        <v>182</v>
      </c>
      <c r="I102" s="236" t="s">
        <v>365</v>
      </c>
      <c r="J102" s="225">
        <v>306476.40999999997</v>
      </c>
      <c r="K102" s="224">
        <v>291091.69</v>
      </c>
      <c r="L102" s="224">
        <v>0</v>
      </c>
      <c r="N102" s="224">
        <v>71108.45</v>
      </c>
      <c r="O102" s="224">
        <v>69311.62</v>
      </c>
      <c r="P102" s="224">
        <v>68938.02</v>
      </c>
      <c r="Q102" s="224">
        <v>97118.32</v>
      </c>
      <c r="S102" s="224">
        <v>291091.69</v>
      </c>
    </row>
    <row r="103" spans="1:19" ht="15">
      <c r="A103" s="238" t="s">
        <v>528</v>
      </c>
      <c r="B103" s="239">
        <v>60100</v>
      </c>
      <c r="C103" s="240" t="s">
        <v>233</v>
      </c>
      <c r="D103" s="223" t="s">
        <v>234</v>
      </c>
      <c r="E103" s="237" t="s">
        <v>182</v>
      </c>
      <c r="F103" s="210" t="s">
        <v>524</v>
      </c>
      <c r="G103" s="228"/>
      <c r="H103" s="278" t="s">
        <v>182</v>
      </c>
      <c r="I103" s="236" t="s">
        <v>365</v>
      </c>
      <c r="J103" s="225">
        <v>19260.53</v>
      </c>
      <c r="K103" s="224">
        <v>38571.660000000003</v>
      </c>
      <c r="L103" s="224">
        <v>0</v>
      </c>
      <c r="N103" s="224">
        <v>16940.93</v>
      </c>
      <c r="O103" s="224">
        <v>10178.709999999999</v>
      </c>
      <c r="P103" s="224">
        <v>10191</v>
      </c>
      <c r="Q103" s="224">
        <v>-18050.11</v>
      </c>
      <c r="S103" s="224">
        <v>38571.660000000003</v>
      </c>
    </row>
    <row r="104" spans="1:19" ht="15">
      <c r="A104" s="238" t="s">
        <v>529</v>
      </c>
      <c r="B104" s="239">
        <v>60100</v>
      </c>
      <c r="C104" s="240" t="s">
        <v>235</v>
      </c>
      <c r="D104" s="223" t="s">
        <v>236</v>
      </c>
      <c r="E104" s="237" t="s">
        <v>182</v>
      </c>
      <c r="F104" s="210" t="s">
        <v>524</v>
      </c>
      <c r="G104" s="228"/>
      <c r="H104" s="278" t="s">
        <v>182</v>
      </c>
      <c r="I104" s="236" t="s">
        <v>365</v>
      </c>
      <c r="J104" s="225">
        <v>1108145.8500000001</v>
      </c>
      <c r="K104" s="224">
        <v>964481.69</v>
      </c>
      <c r="L104" s="224">
        <v>0</v>
      </c>
      <c r="N104" s="224">
        <v>279438.48</v>
      </c>
      <c r="O104" s="224">
        <v>262034.37</v>
      </c>
      <c r="P104" s="224">
        <v>283758.98</v>
      </c>
      <c r="Q104" s="224">
        <v>282914.02</v>
      </c>
      <c r="S104" s="224">
        <v>964481.69</v>
      </c>
    </row>
    <row r="105" spans="1:19" ht="15">
      <c r="A105" s="238" t="s">
        <v>530</v>
      </c>
      <c r="B105" s="239">
        <v>60100</v>
      </c>
      <c r="C105" s="240" t="s">
        <v>237</v>
      </c>
      <c r="D105" s="223" t="s">
        <v>238</v>
      </c>
      <c r="E105" s="237" t="s">
        <v>182</v>
      </c>
      <c r="F105" s="210" t="s">
        <v>524</v>
      </c>
      <c r="G105" s="228"/>
      <c r="H105" s="278" t="s">
        <v>182</v>
      </c>
      <c r="I105" s="236" t="s">
        <v>365</v>
      </c>
      <c r="J105" s="225">
        <v>-20849.07</v>
      </c>
      <c r="K105" s="224">
        <v>-18782.77</v>
      </c>
      <c r="L105" s="224">
        <v>0</v>
      </c>
      <c r="N105" s="224">
        <v>-4296.62</v>
      </c>
      <c r="O105" s="224">
        <v>-5713.97</v>
      </c>
      <c r="P105" s="224">
        <v>-4258.17</v>
      </c>
      <c r="Q105" s="224">
        <v>-6580.31</v>
      </c>
      <c r="S105" s="224">
        <v>-18782.77</v>
      </c>
    </row>
    <row r="106" spans="1:19" ht="15">
      <c r="A106" s="238" t="s">
        <v>531</v>
      </c>
      <c r="B106" s="239">
        <v>60100</v>
      </c>
      <c r="C106" s="240" t="s">
        <v>239</v>
      </c>
      <c r="D106" s="223" t="s">
        <v>240</v>
      </c>
      <c r="E106" s="237" t="s">
        <v>182</v>
      </c>
      <c r="F106" s="210" t="s">
        <v>524</v>
      </c>
      <c r="G106" s="228"/>
      <c r="H106" s="278" t="s">
        <v>182</v>
      </c>
      <c r="I106" s="236" t="s">
        <v>365</v>
      </c>
      <c r="J106" s="225">
        <v>10922.62</v>
      </c>
      <c r="K106" s="224">
        <v>11543.44</v>
      </c>
      <c r="L106" s="224">
        <v>0</v>
      </c>
      <c r="N106" s="224">
        <v>7674.1</v>
      </c>
      <c r="O106" s="224">
        <v>-4725.16</v>
      </c>
      <c r="P106" s="224">
        <v>3223.69</v>
      </c>
      <c r="Q106" s="224">
        <v>4749.99</v>
      </c>
      <c r="S106" s="224">
        <v>11543.44</v>
      </c>
    </row>
    <row r="107" spans="1:19" ht="15">
      <c r="A107" s="238" t="s">
        <v>532</v>
      </c>
      <c r="B107" s="239">
        <v>60100</v>
      </c>
      <c r="C107" s="240" t="s">
        <v>241</v>
      </c>
      <c r="D107" s="223" t="s">
        <v>242</v>
      </c>
      <c r="E107" s="237" t="s">
        <v>182</v>
      </c>
      <c r="F107" s="210" t="s">
        <v>524</v>
      </c>
      <c r="G107" s="228"/>
      <c r="H107" s="278" t="s">
        <v>182</v>
      </c>
      <c r="I107" s="236" t="s">
        <v>365</v>
      </c>
      <c r="J107" s="225">
        <v>-5127.04</v>
      </c>
      <c r="K107" s="224">
        <v>-5581.65</v>
      </c>
      <c r="L107" s="224">
        <v>0</v>
      </c>
      <c r="N107" s="224">
        <v>1406.19</v>
      </c>
      <c r="O107" s="224">
        <v>-3053.23</v>
      </c>
      <c r="P107" s="224">
        <v>-924.8</v>
      </c>
      <c r="Q107" s="224">
        <v>-2555.1999999999998</v>
      </c>
      <c r="S107" s="224">
        <v>-5581.65</v>
      </c>
    </row>
    <row r="108" spans="1:19" ht="15">
      <c r="A108" s="238" t="s">
        <v>533</v>
      </c>
      <c r="B108" s="239">
        <v>60100</v>
      </c>
      <c r="C108" s="240" t="s">
        <v>243</v>
      </c>
      <c r="D108" s="223" t="s">
        <v>244</v>
      </c>
      <c r="E108" s="237" t="s">
        <v>182</v>
      </c>
      <c r="F108" s="210" t="s">
        <v>524</v>
      </c>
      <c r="G108" s="228"/>
      <c r="H108" s="278" t="s">
        <v>182</v>
      </c>
      <c r="I108" s="236" t="s">
        <v>365</v>
      </c>
      <c r="J108" s="225">
        <v>677795</v>
      </c>
      <c r="K108" s="224">
        <v>765782</v>
      </c>
      <c r="L108" s="224">
        <v>0</v>
      </c>
      <c r="N108" s="224">
        <v>157740</v>
      </c>
      <c r="O108" s="224">
        <v>157740</v>
      </c>
      <c r="P108" s="224">
        <v>157740</v>
      </c>
      <c r="Q108" s="224">
        <v>204575</v>
      </c>
      <c r="S108" s="224">
        <v>765782</v>
      </c>
    </row>
    <row r="109" spans="1:19" ht="15">
      <c r="A109" s="238" t="s">
        <v>534</v>
      </c>
      <c r="B109" s="239">
        <v>60100</v>
      </c>
      <c r="C109" s="240" t="s">
        <v>245</v>
      </c>
      <c r="D109" s="223" t="s">
        <v>246</v>
      </c>
      <c r="E109" s="237" t="s">
        <v>182</v>
      </c>
      <c r="F109" s="210" t="s">
        <v>524</v>
      </c>
      <c r="G109" s="228"/>
      <c r="H109" s="278" t="s">
        <v>182</v>
      </c>
      <c r="I109" s="236" t="s">
        <v>365</v>
      </c>
      <c r="J109" s="225">
        <v>223755.74</v>
      </c>
      <c r="K109" s="224">
        <v>265102.83</v>
      </c>
      <c r="L109" s="224">
        <v>0</v>
      </c>
      <c r="N109" s="224">
        <v>66502.259999999995</v>
      </c>
      <c r="O109" s="224">
        <v>54621.37</v>
      </c>
      <c r="P109" s="224">
        <v>51727.34</v>
      </c>
      <c r="Q109" s="224">
        <v>50904.77</v>
      </c>
      <c r="S109" s="224">
        <v>265102.83</v>
      </c>
    </row>
    <row r="110" spans="1:19" ht="15">
      <c r="A110" s="238" t="s">
        <v>535</v>
      </c>
      <c r="B110" s="239">
        <v>60100</v>
      </c>
      <c r="C110" s="240" t="s">
        <v>247</v>
      </c>
      <c r="D110" s="223" t="s">
        <v>248</v>
      </c>
      <c r="E110" s="237" t="s">
        <v>182</v>
      </c>
      <c r="F110" s="210" t="s">
        <v>524</v>
      </c>
      <c r="G110" s="228"/>
      <c r="H110" s="278" t="s">
        <v>182</v>
      </c>
      <c r="I110" s="236" t="s">
        <v>365</v>
      </c>
      <c r="J110" s="225">
        <v>86227.03</v>
      </c>
      <c r="K110" s="224">
        <v>88624.34</v>
      </c>
      <c r="L110" s="224">
        <v>0</v>
      </c>
      <c r="N110" s="224">
        <v>28885.09</v>
      </c>
      <c r="O110" s="224">
        <v>12824.88</v>
      </c>
      <c r="P110" s="224">
        <v>10781.13</v>
      </c>
      <c r="Q110" s="224">
        <v>33735.93</v>
      </c>
      <c r="S110" s="224">
        <v>88624.34</v>
      </c>
    </row>
    <row r="111" spans="1:19" ht="15">
      <c r="A111" s="238" t="s">
        <v>536</v>
      </c>
      <c r="B111" s="239">
        <v>60100</v>
      </c>
      <c r="C111" s="240" t="s">
        <v>249</v>
      </c>
      <c r="D111" s="223" t="s">
        <v>250</v>
      </c>
      <c r="E111" s="237" t="s">
        <v>182</v>
      </c>
      <c r="F111" s="210" t="s">
        <v>524</v>
      </c>
      <c r="G111" s="228"/>
      <c r="H111" s="278" t="s">
        <v>182</v>
      </c>
      <c r="I111" s="236" t="s">
        <v>365</v>
      </c>
      <c r="J111" s="225">
        <v>16386.09</v>
      </c>
      <c r="K111" s="224">
        <v>34922.47</v>
      </c>
      <c r="L111" s="224">
        <v>0</v>
      </c>
      <c r="N111" s="224">
        <v>2418.71</v>
      </c>
      <c r="O111" s="224">
        <v>9063.25</v>
      </c>
      <c r="P111" s="224">
        <v>2214.9499999999998</v>
      </c>
      <c r="Q111" s="224">
        <v>2689.18</v>
      </c>
      <c r="S111" s="224">
        <v>34922.47</v>
      </c>
    </row>
    <row r="112" spans="1:19" ht="15">
      <c r="A112" s="238" t="s">
        <v>537</v>
      </c>
      <c r="B112" s="239">
        <v>60100</v>
      </c>
      <c r="C112" s="240" t="s">
        <v>251</v>
      </c>
      <c r="D112" s="223" t="s">
        <v>252</v>
      </c>
      <c r="E112" s="237" t="s">
        <v>182</v>
      </c>
      <c r="F112" s="210" t="s">
        <v>524</v>
      </c>
      <c r="G112" s="228"/>
      <c r="H112" s="278" t="s">
        <v>182</v>
      </c>
      <c r="I112" s="236" t="s">
        <v>365</v>
      </c>
      <c r="J112" s="225">
        <v>45906</v>
      </c>
      <c r="K112" s="224">
        <v>42800.36</v>
      </c>
      <c r="L112" s="224">
        <v>0</v>
      </c>
      <c r="N112" s="224">
        <v>18880.84</v>
      </c>
      <c r="O112" s="224">
        <v>10779.39</v>
      </c>
      <c r="P112" s="224">
        <v>7397.26</v>
      </c>
      <c r="Q112" s="224">
        <v>8848.51</v>
      </c>
      <c r="S112" s="224">
        <v>42800.36</v>
      </c>
    </row>
    <row r="113" spans="1:19" ht="15">
      <c r="A113" s="238" t="s">
        <v>538</v>
      </c>
      <c r="B113" s="239">
        <v>60100</v>
      </c>
      <c r="C113" s="240" t="s">
        <v>253</v>
      </c>
      <c r="D113" s="223" t="s">
        <v>254</v>
      </c>
      <c r="E113" s="237" t="s">
        <v>182</v>
      </c>
      <c r="F113" s="210" t="s">
        <v>524</v>
      </c>
      <c r="G113" s="228"/>
      <c r="H113" s="278" t="s">
        <v>182</v>
      </c>
      <c r="I113" s="236" t="s">
        <v>365</v>
      </c>
      <c r="J113" s="225">
        <v>2638.81</v>
      </c>
      <c r="K113" s="224">
        <v>1806.17</v>
      </c>
      <c r="L113" s="224">
        <v>0</v>
      </c>
      <c r="N113" s="224">
        <v>2168.15</v>
      </c>
      <c r="O113" s="224">
        <v>1584.34</v>
      </c>
      <c r="P113" s="224">
        <v>261.36</v>
      </c>
      <c r="Q113" s="224">
        <v>-1375.04</v>
      </c>
      <c r="S113" s="224">
        <v>1806.17</v>
      </c>
    </row>
    <row r="114" spans="1:19" ht="15">
      <c r="A114" s="238" t="s">
        <v>539</v>
      </c>
      <c r="B114" s="239">
        <v>60100</v>
      </c>
      <c r="C114" s="240" t="s">
        <v>255</v>
      </c>
      <c r="D114" s="223" t="s">
        <v>256</v>
      </c>
      <c r="E114" s="237" t="s">
        <v>182</v>
      </c>
      <c r="F114" s="210" t="s">
        <v>524</v>
      </c>
      <c r="G114" s="228"/>
      <c r="H114" s="278" t="s">
        <v>182</v>
      </c>
      <c r="I114" s="236" t="s">
        <v>365</v>
      </c>
      <c r="J114" s="225">
        <v>809.7</v>
      </c>
      <c r="K114" s="224">
        <v>9311.94</v>
      </c>
      <c r="L114" s="224">
        <v>0</v>
      </c>
      <c r="N114" s="224">
        <v>49.69</v>
      </c>
      <c r="O114" s="224">
        <v>43.49</v>
      </c>
      <c r="P114" s="224">
        <v>662.68</v>
      </c>
      <c r="Q114" s="224">
        <v>53.84</v>
      </c>
      <c r="S114" s="224">
        <v>9311.94</v>
      </c>
    </row>
    <row r="115" spans="1:19" ht="15">
      <c r="A115" s="238" t="s">
        <v>540</v>
      </c>
      <c r="B115" s="239">
        <v>60100</v>
      </c>
      <c r="C115" s="240" t="s">
        <v>257</v>
      </c>
      <c r="D115" s="223" t="s">
        <v>258</v>
      </c>
      <c r="E115" s="237" t="s">
        <v>182</v>
      </c>
      <c r="F115" s="210" t="s">
        <v>524</v>
      </c>
      <c r="G115" s="228"/>
      <c r="H115" s="278" t="s">
        <v>182</v>
      </c>
      <c r="I115" s="236" t="s">
        <v>365</v>
      </c>
      <c r="J115" s="225">
        <v>20471.82</v>
      </c>
      <c r="K115" s="224">
        <v>37429.17</v>
      </c>
      <c r="L115" s="224">
        <v>0</v>
      </c>
      <c r="N115" s="224">
        <v>4346.46</v>
      </c>
      <c r="O115" s="224">
        <v>5233.72</v>
      </c>
      <c r="P115" s="224">
        <v>4573.37</v>
      </c>
      <c r="Q115" s="224">
        <v>6318.27</v>
      </c>
      <c r="S115" s="224">
        <v>37429.17</v>
      </c>
    </row>
    <row r="116" spans="1:19" ht="15">
      <c r="A116" s="238" t="s">
        <v>541</v>
      </c>
      <c r="B116" s="239">
        <v>61000</v>
      </c>
      <c r="C116" s="240" t="s">
        <v>259</v>
      </c>
      <c r="D116" s="223" t="s">
        <v>260</v>
      </c>
      <c r="E116" s="237" t="s">
        <v>182</v>
      </c>
      <c r="F116" s="210" t="s">
        <v>524</v>
      </c>
      <c r="G116" s="228"/>
      <c r="H116" s="278" t="s">
        <v>182</v>
      </c>
      <c r="I116" s="236" t="s">
        <v>365</v>
      </c>
      <c r="J116" s="225">
        <v>870246.92</v>
      </c>
      <c r="K116" s="224">
        <v>830074.87</v>
      </c>
      <c r="L116" s="224">
        <v>0</v>
      </c>
      <c r="N116" s="224">
        <v>208940.88</v>
      </c>
      <c r="O116" s="224">
        <v>243452.41</v>
      </c>
      <c r="P116" s="224">
        <v>215334.63</v>
      </c>
      <c r="Q116" s="224">
        <v>202519</v>
      </c>
      <c r="S116" s="224">
        <v>830074.87</v>
      </c>
    </row>
    <row r="117" spans="1:19" ht="15">
      <c r="A117" s="238" t="s">
        <v>542</v>
      </c>
      <c r="B117" s="239">
        <v>61000</v>
      </c>
      <c r="C117" s="240" t="s">
        <v>261</v>
      </c>
      <c r="D117" s="223" t="s">
        <v>262</v>
      </c>
      <c r="E117" s="237" t="s">
        <v>182</v>
      </c>
      <c r="F117" s="210" t="s">
        <v>524</v>
      </c>
      <c r="G117" s="228"/>
      <c r="H117" s="278" t="s">
        <v>182</v>
      </c>
      <c r="I117" s="236" t="s">
        <v>365</v>
      </c>
      <c r="J117" s="225">
        <v>42033.68</v>
      </c>
      <c r="K117" s="224">
        <v>23422.69</v>
      </c>
      <c r="L117" s="224">
        <v>0</v>
      </c>
      <c r="N117" s="224">
        <v>14927.71</v>
      </c>
      <c r="O117" s="224">
        <v>11841.62</v>
      </c>
      <c r="P117" s="224">
        <v>6116.95</v>
      </c>
      <c r="Q117" s="224">
        <v>9147.4</v>
      </c>
      <c r="S117" s="224">
        <v>23422.69</v>
      </c>
    </row>
    <row r="118" spans="1:19" ht="15">
      <c r="A118" s="238" t="s">
        <v>543</v>
      </c>
      <c r="B118" s="239">
        <v>61000</v>
      </c>
      <c r="C118" s="240" t="s">
        <v>263</v>
      </c>
      <c r="D118" s="223" t="s">
        <v>264</v>
      </c>
      <c r="E118" s="237" t="s">
        <v>182</v>
      </c>
      <c r="F118" s="210" t="s">
        <v>524</v>
      </c>
      <c r="G118" s="228"/>
      <c r="H118" s="278" t="s">
        <v>182</v>
      </c>
      <c r="I118" s="236" t="s">
        <v>365</v>
      </c>
      <c r="J118" s="225">
        <v>12551.54</v>
      </c>
      <c r="K118" s="224">
        <v>11955.4</v>
      </c>
      <c r="L118" s="224">
        <v>0</v>
      </c>
      <c r="N118" s="224">
        <v>3102.07</v>
      </c>
      <c r="O118" s="224">
        <v>3231.79</v>
      </c>
      <c r="P118" s="224">
        <v>3108.84</v>
      </c>
      <c r="Q118" s="224">
        <v>3108.84</v>
      </c>
      <c r="S118" s="224">
        <v>11955.4</v>
      </c>
    </row>
    <row r="119" spans="1:19" ht="15">
      <c r="A119" s="238" t="s">
        <v>544</v>
      </c>
      <c r="B119" s="239">
        <v>61000</v>
      </c>
      <c r="C119" s="240" t="s">
        <v>265</v>
      </c>
      <c r="D119" s="223" t="s">
        <v>266</v>
      </c>
      <c r="E119" s="237" t="s">
        <v>182</v>
      </c>
      <c r="F119" s="210" t="s">
        <v>524</v>
      </c>
      <c r="G119" s="228"/>
      <c r="H119" s="278" t="s">
        <v>182</v>
      </c>
      <c r="I119" s="236" t="s">
        <v>365</v>
      </c>
      <c r="J119" s="225">
        <v>24332.959999999999</v>
      </c>
      <c r="K119" s="224">
        <v>18868.53</v>
      </c>
      <c r="L119" s="224">
        <v>0</v>
      </c>
      <c r="N119" s="224">
        <v>4749.0600000000004</v>
      </c>
      <c r="O119" s="224">
        <v>5297.02</v>
      </c>
      <c r="P119" s="224">
        <v>5502.8</v>
      </c>
      <c r="Q119" s="224">
        <v>8784.08</v>
      </c>
      <c r="S119" s="224">
        <v>18868.53</v>
      </c>
    </row>
    <row r="120" spans="1:19" ht="15">
      <c r="A120" s="238" t="s">
        <v>545</v>
      </c>
      <c r="B120" s="239">
        <v>61000</v>
      </c>
      <c r="C120" s="240" t="s">
        <v>267</v>
      </c>
      <c r="D120" s="223" t="s">
        <v>268</v>
      </c>
      <c r="E120" s="237" t="s">
        <v>182</v>
      </c>
      <c r="F120" s="210" t="s">
        <v>524</v>
      </c>
      <c r="G120" s="228"/>
      <c r="H120" s="278" t="s">
        <v>182</v>
      </c>
      <c r="I120" s="236" t="s">
        <v>365</v>
      </c>
      <c r="J120" s="225">
        <v>9440.39</v>
      </c>
      <c r="K120" s="224">
        <v>11094.93</v>
      </c>
      <c r="L120" s="224">
        <v>0</v>
      </c>
      <c r="N120" s="224">
        <v>3930.71</v>
      </c>
      <c r="O120" s="224">
        <v>2890.28</v>
      </c>
      <c r="P120" s="224">
        <v>1410.93</v>
      </c>
      <c r="Q120" s="224">
        <v>1208.47</v>
      </c>
      <c r="S120" s="224">
        <v>11094.93</v>
      </c>
    </row>
    <row r="121" spans="1:19" ht="15">
      <c r="A121" s="238" t="s">
        <v>546</v>
      </c>
      <c r="B121" s="239">
        <v>62000</v>
      </c>
      <c r="C121" s="240"/>
      <c r="D121" s="223" t="s">
        <v>269</v>
      </c>
      <c r="E121" s="237" t="s">
        <v>182</v>
      </c>
      <c r="F121" s="210" t="s">
        <v>524</v>
      </c>
      <c r="G121" s="228"/>
      <c r="H121" s="278" t="s">
        <v>182</v>
      </c>
      <c r="I121" s="236" t="s">
        <v>365</v>
      </c>
      <c r="J121" s="225">
        <v>981303.83</v>
      </c>
      <c r="K121" s="224">
        <v>547056.56999999995</v>
      </c>
      <c r="L121" s="224">
        <v>19057.599999999999</v>
      </c>
      <c r="N121" s="224">
        <v>187399.33</v>
      </c>
      <c r="O121" s="224">
        <v>215936.63</v>
      </c>
      <c r="P121" s="224">
        <v>258241.87</v>
      </c>
      <c r="Q121" s="224">
        <v>319726</v>
      </c>
      <c r="S121" s="224">
        <v>547056.56999999995</v>
      </c>
    </row>
    <row r="122" spans="1:19" ht="15">
      <c r="A122" s="238" t="s">
        <v>547</v>
      </c>
      <c r="B122" s="239">
        <v>62010</v>
      </c>
      <c r="C122" s="240"/>
      <c r="D122" s="223" t="s">
        <v>270</v>
      </c>
      <c r="E122" s="237" t="s">
        <v>182</v>
      </c>
      <c r="F122" s="210" t="s">
        <v>524</v>
      </c>
      <c r="G122" s="228"/>
      <c r="H122" s="278" t="s">
        <v>182</v>
      </c>
      <c r="I122" s="236" t="s">
        <v>365</v>
      </c>
      <c r="J122" s="225">
        <v>291440.02</v>
      </c>
      <c r="K122" s="224">
        <v>300872.75</v>
      </c>
      <c r="L122" s="224">
        <v>162148.18</v>
      </c>
      <c r="N122" s="224">
        <v>74410.080000000002</v>
      </c>
      <c r="O122" s="224">
        <v>72781.039999999994</v>
      </c>
      <c r="P122" s="224">
        <v>72526.12</v>
      </c>
      <c r="Q122" s="224">
        <v>71722.78</v>
      </c>
      <c r="S122" s="224">
        <v>300872.75</v>
      </c>
    </row>
    <row r="123" spans="1:19" ht="15">
      <c r="A123" s="238" t="s">
        <v>548</v>
      </c>
      <c r="B123" s="239">
        <v>62020</v>
      </c>
      <c r="C123" s="240"/>
      <c r="D123" s="223" t="s">
        <v>271</v>
      </c>
      <c r="E123" s="237" t="s">
        <v>182</v>
      </c>
      <c r="F123" s="210" t="s">
        <v>524</v>
      </c>
      <c r="G123" s="228"/>
      <c r="H123" s="278" t="s">
        <v>182</v>
      </c>
      <c r="I123" s="236" t="s">
        <v>365</v>
      </c>
      <c r="J123" s="225">
        <v>173471.69</v>
      </c>
      <c r="K123" s="224">
        <v>171493.93</v>
      </c>
      <c r="L123" s="224">
        <v>94594.37</v>
      </c>
      <c r="N123" s="224">
        <v>42988.63</v>
      </c>
      <c r="O123" s="224">
        <v>43192.89</v>
      </c>
      <c r="P123" s="224">
        <v>43352.23</v>
      </c>
      <c r="Q123" s="224">
        <v>43937.94</v>
      </c>
      <c r="S123" s="224">
        <v>171493.93</v>
      </c>
    </row>
    <row r="124" spans="1:19" ht="15">
      <c r="A124" s="238" t="s">
        <v>549</v>
      </c>
      <c r="B124" s="239">
        <v>62030</v>
      </c>
      <c r="C124" s="240"/>
      <c r="D124" s="223" t="s">
        <v>272</v>
      </c>
      <c r="E124" s="237" t="s">
        <v>182</v>
      </c>
      <c r="F124" s="210" t="s">
        <v>524</v>
      </c>
      <c r="G124" s="228"/>
      <c r="H124" s="278" t="s">
        <v>182</v>
      </c>
      <c r="I124" s="236" t="s">
        <v>365</v>
      </c>
      <c r="J124" s="225">
        <v>6075.59</v>
      </c>
      <c r="K124" s="224">
        <v>5146.5200000000004</v>
      </c>
      <c r="L124" s="224">
        <v>1715.51</v>
      </c>
      <c r="N124" s="224">
        <v>1286.6400000000001</v>
      </c>
      <c r="O124" s="224">
        <v>1286.6400000000001</v>
      </c>
      <c r="P124" s="224">
        <v>1286.6400000000001</v>
      </c>
      <c r="Q124" s="224">
        <v>2215.67</v>
      </c>
      <c r="S124" s="224">
        <v>5146.5200000000004</v>
      </c>
    </row>
    <row r="125" spans="1:19" ht="15">
      <c r="A125" s="238" t="s">
        <v>550</v>
      </c>
      <c r="B125" s="239">
        <v>63000</v>
      </c>
      <c r="C125" s="240" t="s">
        <v>273</v>
      </c>
      <c r="D125" s="223" t="s">
        <v>274</v>
      </c>
      <c r="E125" s="237" t="s">
        <v>182</v>
      </c>
      <c r="F125" s="210" t="s">
        <v>524</v>
      </c>
      <c r="G125" s="228"/>
      <c r="H125" s="278" t="s">
        <v>182</v>
      </c>
      <c r="I125" s="236" t="s">
        <v>365</v>
      </c>
      <c r="J125" s="225">
        <v>20034.23</v>
      </c>
      <c r="K125" s="224">
        <v>8720.44</v>
      </c>
      <c r="L125" s="224">
        <v>0</v>
      </c>
      <c r="N125" s="224">
        <v>0</v>
      </c>
      <c r="O125" s="224">
        <v>5275.98</v>
      </c>
      <c r="P125" s="224">
        <v>13858.25</v>
      </c>
      <c r="Q125" s="224">
        <v>900</v>
      </c>
      <c r="S125" s="224">
        <v>8720.44</v>
      </c>
    </row>
    <row r="126" spans="1:19" ht="15">
      <c r="A126" s="238" t="s">
        <v>551</v>
      </c>
      <c r="B126" s="239">
        <v>63000</v>
      </c>
      <c r="C126" s="240" t="s">
        <v>275</v>
      </c>
      <c r="D126" s="223" t="s">
        <v>276</v>
      </c>
      <c r="E126" s="237" t="s">
        <v>182</v>
      </c>
      <c r="F126" s="210" t="s">
        <v>524</v>
      </c>
      <c r="G126" s="228"/>
      <c r="H126" s="278" t="s">
        <v>182</v>
      </c>
      <c r="I126" s="236" t="s">
        <v>365</v>
      </c>
      <c r="J126" s="225">
        <v>120751.3</v>
      </c>
      <c r="K126" s="224">
        <v>102832.88</v>
      </c>
      <c r="L126" s="224">
        <v>0</v>
      </c>
      <c r="N126" s="224">
        <v>25267.09</v>
      </c>
      <c r="O126" s="224">
        <v>28222.7</v>
      </c>
      <c r="P126" s="224">
        <v>33392.6</v>
      </c>
      <c r="Q126" s="224">
        <v>33868.910000000003</v>
      </c>
      <c r="S126" s="224">
        <v>102832.88</v>
      </c>
    </row>
    <row r="127" spans="1:19" ht="15">
      <c r="A127" s="238" t="s">
        <v>552</v>
      </c>
      <c r="B127" s="239">
        <v>63000</v>
      </c>
      <c r="C127" s="240" t="s">
        <v>277</v>
      </c>
      <c r="D127" s="223" t="s">
        <v>278</v>
      </c>
      <c r="E127" s="237" t="s">
        <v>182</v>
      </c>
      <c r="F127" s="210" t="s">
        <v>524</v>
      </c>
      <c r="G127" s="228"/>
      <c r="H127" s="278" t="s">
        <v>182</v>
      </c>
      <c r="I127" s="236" t="s">
        <v>365</v>
      </c>
      <c r="J127" s="225">
        <v>296808.37</v>
      </c>
      <c r="K127" s="224">
        <v>130348.82</v>
      </c>
      <c r="L127" s="224">
        <v>0</v>
      </c>
      <c r="N127" s="224">
        <v>52577.88</v>
      </c>
      <c r="O127" s="224">
        <v>73910.38</v>
      </c>
      <c r="P127" s="224">
        <v>84223.77</v>
      </c>
      <c r="Q127" s="224">
        <v>86096.34</v>
      </c>
      <c r="S127" s="224">
        <v>130348.82</v>
      </c>
    </row>
    <row r="128" spans="1:19" ht="15">
      <c r="A128" s="238" t="s">
        <v>553</v>
      </c>
      <c r="B128" s="239">
        <v>64000</v>
      </c>
      <c r="C128" s="240" t="s">
        <v>279</v>
      </c>
      <c r="D128" s="223" t="s">
        <v>280</v>
      </c>
      <c r="E128" s="237" t="s">
        <v>182</v>
      </c>
      <c r="F128" s="210" t="s">
        <v>524</v>
      </c>
      <c r="G128" s="228"/>
      <c r="H128" s="278" t="s">
        <v>182</v>
      </c>
      <c r="I128" s="236" t="s">
        <v>365</v>
      </c>
      <c r="J128" s="225">
        <v>29066.82</v>
      </c>
      <c r="K128" s="224">
        <v>16913.98</v>
      </c>
      <c r="L128" s="224">
        <v>0</v>
      </c>
      <c r="N128" s="224">
        <v>3844.25</v>
      </c>
      <c r="O128" s="224">
        <v>20259.04</v>
      </c>
      <c r="P128" s="224">
        <v>1750.32</v>
      </c>
      <c r="Q128" s="224">
        <v>3213.21</v>
      </c>
      <c r="S128" s="224">
        <v>16913.98</v>
      </c>
    </row>
    <row r="129" spans="1:19" ht="15">
      <c r="A129" s="238" t="s">
        <v>554</v>
      </c>
      <c r="B129" s="239">
        <v>64000</v>
      </c>
      <c r="C129" s="240" t="s">
        <v>281</v>
      </c>
      <c r="D129" s="223" t="s">
        <v>282</v>
      </c>
      <c r="E129" s="237" t="s">
        <v>182</v>
      </c>
      <c r="F129" s="210" t="s">
        <v>524</v>
      </c>
      <c r="G129" s="228"/>
      <c r="H129" s="278" t="s">
        <v>182</v>
      </c>
      <c r="I129" s="236" t="s">
        <v>365</v>
      </c>
      <c r="J129" s="225">
        <v>62455.81</v>
      </c>
      <c r="K129" s="224">
        <v>74875.33</v>
      </c>
      <c r="L129" s="224">
        <v>0</v>
      </c>
      <c r="N129" s="224">
        <v>12231.49</v>
      </c>
      <c r="O129" s="224">
        <v>22303.75</v>
      </c>
      <c r="P129" s="224">
        <v>12979.33</v>
      </c>
      <c r="Q129" s="224">
        <v>14941.24</v>
      </c>
      <c r="S129" s="224">
        <v>74875.33</v>
      </c>
    </row>
    <row r="130" spans="1:19" ht="15">
      <c r="A130" s="238" t="s">
        <v>555</v>
      </c>
      <c r="B130" s="239">
        <v>65000</v>
      </c>
      <c r="C130" s="240" t="s">
        <v>283</v>
      </c>
      <c r="D130" s="223" t="s">
        <v>284</v>
      </c>
      <c r="E130" s="237" t="s">
        <v>182</v>
      </c>
      <c r="F130" s="210" t="s">
        <v>524</v>
      </c>
      <c r="G130" s="228"/>
      <c r="H130" s="278" t="s">
        <v>182</v>
      </c>
      <c r="I130" s="236" t="s">
        <v>365</v>
      </c>
      <c r="J130" s="225">
        <v>81007.14</v>
      </c>
      <c r="K130" s="224">
        <v>241449.54</v>
      </c>
      <c r="L130" s="224">
        <v>0</v>
      </c>
      <c r="N130" s="224">
        <v>50357.84</v>
      </c>
      <c r="O130" s="224">
        <v>-573.30999999999995</v>
      </c>
      <c r="P130" s="224">
        <v>21852.720000000001</v>
      </c>
      <c r="Q130" s="224">
        <v>9369.89</v>
      </c>
      <c r="S130" s="224">
        <v>241449.54</v>
      </c>
    </row>
    <row r="131" spans="1:19" ht="15">
      <c r="A131" s="238" t="s">
        <v>556</v>
      </c>
      <c r="B131" s="239">
        <v>65000</v>
      </c>
      <c r="C131" s="240" t="s">
        <v>285</v>
      </c>
      <c r="D131" s="223" t="s">
        <v>286</v>
      </c>
      <c r="E131" s="237" t="s">
        <v>182</v>
      </c>
      <c r="F131" s="210" t="s">
        <v>524</v>
      </c>
      <c r="G131" s="228"/>
      <c r="H131" s="278" t="s">
        <v>182</v>
      </c>
      <c r="I131" s="236" t="s">
        <v>365</v>
      </c>
      <c r="J131" s="225">
        <v>40309.86</v>
      </c>
      <c r="K131" s="224">
        <v>31682.81</v>
      </c>
      <c r="L131" s="224">
        <v>0</v>
      </c>
      <c r="N131" s="224">
        <v>4983.3500000000004</v>
      </c>
      <c r="O131" s="224">
        <v>8475.85</v>
      </c>
      <c r="P131" s="224">
        <v>9927.31</v>
      </c>
      <c r="Q131" s="224">
        <v>16923.349999999999</v>
      </c>
      <c r="S131" s="224">
        <v>31682.81</v>
      </c>
    </row>
    <row r="132" spans="1:19" ht="15">
      <c r="A132" s="238" t="s">
        <v>557</v>
      </c>
      <c r="B132" s="239">
        <v>65000</v>
      </c>
      <c r="C132" s="240" t="s">
        <v>287</v>
      </c>
      <c r="D132" s="223" t="s">
        <v>288</v>
      </c>
      <c r="E132" s="237" t="s">
        <v>182</v>
      </c>
      <c r="F132" s="210" t="s">
        <v>524</v>
      </c>
      <c r="G132" s="228"/>
      <c r="H132" s="278" t="s">
        <v>182</v>
      </c>
      <c r="I132" s="236" t="s">
        <v>365</v>
      </c>
      <c r="J132" s="225">
        <v>7553.76</v>
      </c>
      <c r="K132" s="224">
        <v>7295.3</v>
      </c>
      <c r="L132" s="224">
        <v>0</v>
      </c>
      <c r="N132" s="224">
        <v>2255.33</v>
      </c>
      <c r="O132" s="224">
        <v>1686.3</v>
      </c>
      <c r="P132" s="224">
        <v>1634.46</v>
      </c>
      <c r="Q132" s="224">
        <v>1977.67</v>
      </c>
      <c r="S132" s="224">
        <v>7295.3</v>
      </c>
    </row>
    <row r="133" spans="1:19" ht="15">
      <c r="A133" s="238" t="s">
        <v>610</v>
      </c>
      <c r="B133" s="239">
        <v>65000</v>
      </c>
      <c r="C133" s="240" t="s">
        <v>611</v>
      </c>
      <c r="D133" s="223" t="s">
        <v>612</v>
      </c>
      <c r="E133" s="237" t="s">
        <v>182</v>
      </c>
      <c r="F133" s="210" t="s">
        <v>524</v>
      </c>
      <c r="G133" s="228"/>
      <c r="H133" s="278" t="s">
        <v>182</v>
      </c>
      <c r="I133" s="236" t="s">
        <v>365</v>
      </c>
      <c r="J133" s="225">
        <v>53104.44</v>
      </c>
      <c r="K133" s="224">
        <v>0</v>
      </c>
      <c r="L133" s="224">
        <v>0</v>
      </c>
      <c r="N133" s="224">
        <v>0</v>
      </c>
      <c r="O133" s="224">
        <v>0</v>
      </c>
      <c r="P133" s="224">
        <v>0</v>
      </c>
      <c r="Q133" s="224">
        <v>53104.44</v>
      </c>
      <c r="S133" s="224">
        <v>0</v>
      </c>
    </row>
    <row r="134" spans="1:19" ht="15">
      <c r="A134" s="238" t="s">
        <v>558</v>
      </c>
      <c r="B134" s="239">
        <v>66000</v>
      </c>
      <c r="C134" s="240" t="s">
        <v>289</v>
      </c>
      <c r="D134" s="223" t="s">
        <v>290</v>
      </c>
      <c r="E134" s="237" t="s">
        <v>182</v>
      </c>
      <c r="F134" s="210" t="s">
        <v>524</v>
      </c>
      <c r="G134" s="228"/>
      <c r="H134" s="278" t="s">
        <v>182</v>
      </c>
      <c r="I134" s="236" t="s">
        <v>365</v>
      </c>
      <c r="J134" s="225">
        <v>20224.48</v>
      </c>
      <c r="K134" s="224">
        <v>27023.48</v>
      </c>
      <c r="L134" s="224">
        <v>0</v>
      </c>
      <c r="N134" s="224">
        <v>5945.22</v>
      </c>
      <c r="O134" s="224">
        <v>5651.77</v>
      </c>
      <c r="P134" s="224">
        <v>3451.69</v>
      </c>
      <c r="Q134" s="224">
        <v>5175.8</v>
      </c>
      <c r="S134" s="224">
        <v>27023.48</v>
      </c>
    </row>
    <row r="135" spans="1:19" ht="15">
      <c r="A135" s="238" t="s">
        <v>559</v>
      </c>
      <c r="B135" s="239">
        <v>66000</v>
      </c>
      <c r="C135" s="240" t="s">
        <v>291</v>
      </c>
      <c r="D135" s="223" t="s">
        <v>292</v>
      </c>
      <c r="E135" s="237" t="s">
        <v>182</v>
      </c>
      <c r="F135" s="210" t="s">
        <v>524</v>
      </c>
      <c r="G135" s="228"/>
      <c r="H135" s="278" t="s">
        <v>182</v>
      </c>
      <c r="I135" s="236" t="s">
        <v>365</v>
      </c>
      <c r="J135" s="225">
        <v>64400.89</v>
      </c>
      <c r="K135" s="224">
        <v>42198.12</v>
      </c>
      <c r="L135" s="224">
        <v>0</v>
      </c>
      <c r="N135" s="224">
        <v>21115.84</v>
      </c>
      <c r="O135" s="224">
        <v>15175.84</v>
      </c>
      <c r="P135" s="224">
        <v>5394.23</v>
      </c>
      <c r="Q135" s="224">
        <v>22714.98</v>
      </c>
      <c r="S135" s="224">
        <v>42198.12</v>
      </c>
    </row>
    <row r="136" spans="1:19" ht="15">
      <c r="A136" s="238" t="s">
        <v>560</v>
      </c>
      <c r="B136" s="239">
        <v>66000</v>
      </c>
      <c r="C136" s="240" t="s">
        <v>293</v>
      </c>
      <c r="D136" s="223" t="s">
        <v>294</v>
      </c>
      <c r="E136" s="237" t="s">
        <v>182</v>
      </c>
      <c r="F136" s="210" t="s">
        <v>524</v>
      </c>
      <c r="G136" s="228"/>
      <c r="H136" s="278" t="s">
        <v>182</v>
      </c>
      <c r="I136" s="236" t="s">
        <v>365</v>
      </c>
      <c r="J136" s="225">
        <v>69470.36</v>
      </c>
      <c r="K136" s="224">
        <v>75475.839999999997</v>
      </c>
      <c r="L136" s="224">
        <v>0</v>
      </c>
      <c r="N136" s="224">
        <v>31462.3</v>
      </c>
      <c r="O136" s="224">
        <v>11933.51</v>
      </c>
      <c r="P136" s="224">
        <v>8230.2999999999993</v>
      </c>
      <c r="Q136" s="224">
        <v>17844.25</v>
      </c>
      <c r="S136" s="224">
        <v>75475.839999999997</v>
      </c>
    </row>
    <row r="137" spans="1:19" ht="15">
      <c r="A137" s="238" t="s">
        <v>561</v>
      </c>
      <c r="B137" s="239">
        <v>66000</v>
      </c>
      <c r="C137" s="240" t="s">
        <v>295</v>
      </c>
      <c r="D137" s="223" t="s">
        <v>296</v>
      </c>
      <c r="E137" s="237" t="s">
        <v>182</v>
      </c>
      <c r="F137" s="210" t="s">
        <v>524</v>
      </c>
      <c r="G137" s="228"/>
      <c r="H137" s="278" t="s">
        <v>182</v>
      </c>
      <c r="I137" s="236" t="s">
        <v>365</v>
      </c>
      <c r="J137" s="225">
        <v>90.33</v>
      </c>
      <c r="K137" s="224">
        <v>2475.42</v>
      </c>
      <c r="L137" s="224">
        <v>0</v>
      </c>
      <c r="N137" s="224">
        <v>0</v>
      </c>
      <c r="O137" s="224">
        <v>66.95</v>
      </c>
      <c r="P137" s="224">
        <v>23.38</v>
      </c>
      <c r="Q137" s="224">
        <v>0</v>
      </c>
      <c r="S137" s="224">
        <v>2475.42</v>
      </c>
    </row>
    <row r="138" spans="1:19" ht="15">
      <c r="A138" s="238" t="s">
        <v>562</v>
      </c>
      <c r="B138" s="239">
        <v>67000</v>
      </c>
      <c r="C138" s="240" t="s">
        <v>297</v>
      </c>
      <c r="D138" s="223" t="s">
        <v>298</v>
      </c>
      <c r="E138" s="237" t="s">
        <v>182</v>
      </c>
      <c r="F138" s="210" t="s">
        <v>524</v>
      </c>
      <c r="G138" s="228"/>
      <c r="H138" s="278" t="s">
        <v>182</v>
      </c>
      <c r="I138" s="236" t="s">
        <v>365</v>
      </c>
      <c r="J138" s="225">
        <v>182531.35</v>
      </c>
      <c r="K138" s="224">
        <v>196143.24</v>
      </c>
      <c r="L138" s="224">
        <v>0</v>
      </c>
      <c r="N138" s="224">
        <v>44414.81</v>
      </c>
      <c r="O138" s="224">
        <v>55863.14</v>
      </c>
      <c r="P138" s="224">
        <v>49839.11</v>
      </c>
      <c r="Q138" s="224">
        <v>32414.29</v>
      </c>
      <c r="S138" s="224">
        <v>196143.24</v>
      </c>
    </row>
    <row r="139" spans="1:19" ht="15">
      <c r="A139" s="238" t="s">
        <v>563</v>
      </c>
      <c r="B139" s="239">
        <v>67000</v>
      </c>
      <c r="C139" s="240" t="s">
        <v>299</v>
      </c>
      <c r="D139" s="223" t="s">
        <v>300</v>
      </c>
      <c r="E139" s="237" t="s">
        <v>182</v>
      </c>
      <c r="F139" s="210" t="s">
        <v>524</v>
      </c>
      <c r="G139" s="228"/>
      <c r="H139" s="278" t="s">
        <v>182</v>
      </c>
      <c r="I139" s="236" t="s">
        <v>365</v>
      </c>
      <c r="J139" s="225">
        <v>50263.93</v>
      </c>
      <c r="K139" s="224">
        <v>123322.06</v>
      </c>
      <c r="L139" s="224">
        <v>0</v>
      </c>
      <c r="N139" s="224">
        <v>14519.29</v>
      </c>
      <c r="O139" s="224">
        <v>14719.94</v>
      </c>
      <c r="P139" s="224">
        <v>12736.93</v>
      </c>
      <c r="Q139" s="224">
        <v>8287.77</v>
      </c>
      <c r="S139" s="224">
        <v>123322.06</v>
      </c>
    </row>
    <row r="140" spans="1:19" ht="15">
      <c r="A140" s="238" t="s">
        <v>564</v>
      </c>
      <c r="B140" s="239">
        <v>67000</v>
      </c>
      <c r="C140" s="240" t="s">
        <v>301</v>
      </c>
      <c r="D140" s="223" t="s">
        <v>302</v>
      </c>
      <c r="E140" s="237" t="s">
        <v>182</v>
      </c>
      <c r="F140" s="210" t="s">
        <v>524</v>
      </c>
      <c r="G140" s="228"/>
      <c r="H140" s="278" t="s">
        <v>182</v>
      </c>
      <c r="I140" s="236" t="s">
        <v>365</v>
      </c>
      <c r="J140" s="225">
        <v>42225.38</v>
      </c>
      <c r="K140" s="224">
        <v>54881.86</v>
      </c>
      <c r="L140" s="224">
        <v>0</v>
      </c>
      <c r="N140" s="224">
        <v>13956.82</v>
      </c>
      <c r="O140" s="224">
        <v>8355</v>
      </c>
      <c r="P140" s="224">
        <v>10953.39</v>
      </c>
      <c r="Q140" s="224">
        <v>8960.17</v>
      </c>
      <c r="S140" s="224">
        <v>54881.86</v>
      </c>
    </row>
    <row r="141" spans="1:19" ht="15">
      <c r="A141" s="238" t="s">
        <v>613</v>
      </c>
      <c r="B141" s="239">
        <v>67000</v>
      </c>
      <c r="C141" s="240" t="s">
        <v>599</v>
      </c>
      <c r="D141" s="223" t="s">
        <v>600</v>
      </c>
      <c r="E141" s="237" t="s">
        <v>182</v>
      </c>
      <c r="F141" s="210" t="s">
        <v>524</v>
      </c>
      <c r="G141" s="228"/>
      <c r="H141" s="278" t="s">
        <v>182</v>
      </c>
      <c r="I141" s="236" t="s">
        <v>365</v>
      </c>
      <c r="J141" s="225">
        <v>24000</v>
      </c>
      <c r="K141" s="224">
        <v>0</v>
      </c>
      <c r="L141" s="224">
        <v>0</v>
      </c>
      <c r="N141" s="224">
        <v>6000</v>
      </c>
      <c r="O141" s="224">
        <v>6000</v>
      </c>
      <c r="P141" s="224">
        <v>6000</v>
      </c>
      <c r="Q141" s="224">
        <v>6000</v>
      </c>
      <c r="S141" s="224">
        <v>0</v>
      </c>
    </row>
    <row r="142" spans="1:19" ht="15">
      <c r="A142" s="238" t="s">
        <v>614</v>
      </c>
      <c r="B142" s="239">
        <v>67000</v>
      </c>
      <c r="C142" s="240" t="s">
        <v>615</v>
      </c>
      <c r="D142" s="223" t="s">
        <v>616</v>
      </c>
      <c r="E142" s="237" t="s">
        <v>182</v>
      </c>
      <c r="F142" s="210" t="s">
        <v>524</v>
      </c>
      <c r="G142" s="228"/>
      <c r="H142" s="278" t="s">
        <v>182</v>
      </c>
      <c r="I142" s="236" t="s">
        <v>365</v>
      </c>
      <c r="J142" s="225">
        <v>2453.9499999999998</v>
      </c>
      <c r="K142" s="224">
        <v>0</v>
      </c>
      <c r="L142" s="224">
        <v>0</v>
      </c>
      <c r="N142" s="224">
        <v>0</v>
      </c>
      <c r="O142" s="224">
        <v>0</v>
      </c>
      <c r="P142" s="224">
        <v>0</v>
      </c>
      <c r="Q142" s="224">
        <v>2453.9499999999998</v>
      </c>
      <c r="S142" s="224">
        <v>0</v>
      </c>
    </row>
    <row r="143" spans="1:19" ht="15">
      <c r="A143" s="238" t="s">
        <v>565</v>
      </c>
      <c r="B143" s="239">
        <v>68000</v>
      </c>
      <c r="C143" s="240" t="s">
        <v>303</v>
      </c>
      <c r="D143" s="223" t="s">
        <v>304</v>
      </c>
      <c r="E143" s="237" t="s">
        <v>182</v>
      </c>
      <c r="F143" s="210" t="s">
        <v>524</v>
      </c>
      <c r="G143" s="228"/>
      <c r="H143" s="278" t="s">
        <v>182</v>
      </c>
      <c r="I143" s="236" t="s">
        <v>365</v>
      </c>
      <c r="J143" s="225">
        <v>232991.96</v>
      </c>
      <c r="K143" s="224">
        <v>95734.82</v>
      </c>
      <c r="L143" s="224">
        <v>0</v>
      </c>
      <c r="N143" s="224">
        <v>36882.870000000003</v>
      </c>
      <c r="O143" s="224">
        <v>82706</v>
      </c>
      <c r="P143" s="224">
        <v>39599.800000000003</v>
      </c>
      <c r="Q143" s="224">
        <v>73803.289999999994</v>
      </c>
      <c r="S143" s="224">
        <v>95734.82</v>
      </c>
    </row>
    <row r="144" spans="1:19" ht="15">
      <c r="A144" s="238" t="s">
        <v>566</v>
      </c>
      <c r="B144" s="239">
        <v>68000</v>
      </c>
      <c r="C144" s="240" t="s">
        <v>305</v>
      </c>
      <c r="D144" s="223" t="s">
        <v>306</v>
      </c>
      <c r="E144" s="237" t="s">
        <v>182</v>
      </c>
      <c r="F144" s="210" t="s">
        <v>524</v>
      </c>
      <c r="G144" s="228"/>
      <c r="H144" s="278" t="s">
        <v>182</v>
      </c>
      <c r="I144" s="236" t="s">
        <v>365</v>
      </c>
      <c r="J144" s="225">
        <v>52797.09</v>
      </c>
      <c r="K144" s="224">
        <v>23501.13</v>
      </c>
      <c r="L144" s="224">
        <v>0</v>
      </c>
      <c r="N144" s="224">
        <v>47718.23</v>
      </c>
      <c r="O144" s="224">
        <v>-23346.93</v>
      </c>
      <c r="P144" s="224">
        <v>44379.17</v>
      </c>
      <c r="Q144" s="224">
        <v>-15953.38</v>
      </c>
      <c r="S144" s="224">
        <v>23501.13</v>
      </c>
    </row>
    <row r="145" spans="1:21" ht="15">
      <c r="A145" s="238" t="s">
        <v>567</v>
      </c>
      <c r="B145" s="239">
        <v>69000</v>
      </c>
      <c r="C145" s="240" t="s">
        <v>307</v>
      </c>
      <c r="D145" s="223" t="s">
        <v>308</v>
      </c>
      <c r="E145" s="237" t="s">
        <v>182</v>
      </c>
      <c r="F145" s="210" t="s">
        <v>524</v>
      </c>
      <c r="G145" s="228"/>
      <c r="H145" s="278" t="s">
        <v>182</v>
      </c>
      <c r="I145" s="236" t="s">
        <v>365</v>
      </c>
      <c r="J145" s="225">
        <v>118431.75</v>
      </c>
      <c r="K145" s="224">
        <v>123450.64</v>
      </c>
      <c r="L145" s="224">
        <v>0</v>
      </c>
      <c r="N145" s="224">
        <v>30689.42</v>
      </c>
      <c r="O145" s="224">
        <v>28975.98</v>
      </c>
      <c r="P145" s="224">
        <v>30542.7</v>
      </c>
      <c r="Q145" s="224">
        <v>28223.65</v>
      </c>
      <c r="S145" s="224">
        <v>123450.64</v>
      </c>
    </row>
    <row r="146" spans="1:21" ht="15">
      <c r="A146" s="238" t="s">
        <v>568</v>
      </c>
      <c r="B146" s="239">
        <v>69999</v>
      </c>
      <c r="C146" s="240" t="s">
        <v>309</v>
      </c>
      <c r="D146" s="223" t="s">
        <v>310</v>
      </c>
      <c r="E146" s="237" t="s">
        <v>182</v>
      </c>
      <c r="F146" s="210" t="s">
        <v>524</v>
      </c>
      <c r="G146" s="228"/>
      <c r="H146" s="278" t="s">
        <v>182</v>
      </c>
      <c r="I146" s="236" t="s">
        <v>365</v>
      </c>
      <c r="J146" s="225">
        <v>349975.5</v>
      </c>
      <c r="K146" s="224">
        <v>665344</v>
      </c>
      <c r="L146" s="224">
        <v>0</v>
      </c>
      <c r="N146" s="224">
        <v>100886.22</v>
      </c>
      <c r="O146" s="224">
        <v>82854.81</v>
      </c>
      <c r="P146" s="224">
        <v>98372.3</v>
      </c>
      <c r="Q146" s="224">
        <v>67862.17</v>
      </c>
      <c r="S146" s="224">
        <v>665344</v>
      </c>
    </row>
    <row r="147" spans="1:21" ht="15">
      <c r="A147" s="238" t="s">
        <v>569</v>
      </c>
      <c r="B147" s="239">
        <v>69999</v>
      </c>
      <c r="C147" s="240" t="s">
        <v>311</v>
      </c>
      <c r="D147" s="223" t="s">
        <v>312</v>
      </c>
      <c r="E147" s="237" t="s">
        <v>182</v>
      </c>
      <c r="F147" s="210" t="s">
        <v>524</v>
      </c>
      <c r="G147" s="228"/>
      <c r="H147" s="278" t="s">
        <v>182</v>
      </c>
      <c r="I147" s="236" t="s">
        <v>365</v>
      </c>
      <c r="J147" s="225">
        <v>14856.49</v>
      </c>
      <c r="K147" s="224">
        <v>15275.56</v>
      </c>
      <c r="L147" s="224">
        <v>0</v>
      </c>
      <c r="N147" s="224">
        <v>2309.21</v>
      </c>
      <c r="O147" s="224">
        <v>4193.22</v>
      </c>
      <c r="P147" s="224">
        <v>4602.47</v>
      </c>
      <c r="Q147" s="224">
        <v>3751.59</v>
      </c>
      <c r="S147" s="224">
        <v>15275.56</v>
      </c>
    </row>
    <row r="148" spans="1:21" ht="15">
      <c r="A148" s="238" t="s">
        <v>570</v>
      </c>
      <c r="B148" s="239">
        <v>69999</v>
      </c>
      <c r="C148" s="240" t="s">
        <v>313</v>
      </c>
      <c r="D148" s="223" t="s">
        <v>314</v>
      </c>
      <c r="E148" s="237" t="s">
        <v>182</v>
      </c>
      <c r="F148" s="210" t="s">
        <v>524</v>
      </c>
      <c r="G148" s="228"/>
      <c r="H148" s="278" t="s">
        <v>182</v>
      </c>
      <c r="I148" s="236" t="s">
        <v>365</v>
      </c>
      <c r="J148" s="225">
        <v>87563.05</v>
      </c>
      <c r="K148" s="224">
        <v>148182.12</v>
      </c>
      <c r="L148" s="224">
        <v>0</v>
      </c>
      <c r="N148" s="224">
        <v>27950.560000000001</v>
      </c>
      <c r="O148" s="224">
        <v>26367.34</v>
      </c>
      <c r="P148" s="224">
        <v>11763.13</v>
      </c>
      <c r="Q148" s="224">
        <v>21482.02</v>
      </c>
      <c r="S148" s="224">
        <v>148182.12</v>
      </c>
    </row>
    <row r="149" spans="1:21" ht="15">
      <c r="A149" s="238" t="s">
        <v>571</v>
      </c>
      <c r="B149" s="239">
        <v>69999</v>
      </c>
      <c r="C149" s="240" t="s">
        <v>315</v>
      </c>
      <c r="D149" s="223" t="s">
        <v>316</v>
      </c>
      <c r="E149" s="237" t="s">
        <v>182</v>
      </c>
      <c r="F149" s="210" t="s">
        <v>524</v>
      </c>
      <c r="G149" s="228"/>
      <c r="H149" s="278" t="s">
        <v>182</v>
      </c>
      <c r="I149" s="236" t="s">
        <v>365</v>
      </c>
      <c r="J149" s="225">
        <v>0</v>
      </c>
      <c r="K149" s="224">
        <v>0</v>
      </c>
      <c r="L149" s="224">
        <v>0</v>
      </c>
      <c r="N149" s="224">
        <v>0</v>
      </c>
      <c r="O149" s="224">
        <v>0</v>
      </c>
      <c r="P149" s="224">
        <v>0</v>
      </c>
      <c r="Q149" s="224">
        <v>0</v>
      </c>
      <c r="S149" s="224">
        <v>0</v>
      </c>
    </row>
    <row r="150" spans="1:21" ht="15">
      <c r="A150" s="238" t="s">
        <v>572</v>
      </c>
      <c r="B150" s="239">
        <v>69999</v>
      </c>
      <c r="C150" s="240" t="s">
        <v>317</v>
      </c>
      <c r="D150" s="223" t="s">
        <v>318</v>
      </c>
      <c r="E150" s="237" t="s">
        <v>182</v>
      </c>
      <c r="F150" s="210" t="s">
        <v>524</v>
      </c>
      <c r="G150" s="228"/>
      <c r="H150" s="278" t="s">
        <v>182</v>
      </c>
      <c r="I150" s="236" t="s">
        <v>365</v>
      </c>
      <c r="J150" s="225">
        <v>70399.100000000006</v>
      </c>
      <c r="K150" s="224">
        <v>67188.98</v>
      </c>
      <c r="L150" s="224">
        <v>0</v>
      </c>
      <c r="N150" s="224">
        <v>10544.75</v>
      </c>
      <c r="O150" s="224">
        <v>8075.76</v>
      </c>
      <c r="P150" s="224">
        <v>950</v>
      </c>
      <c r="Q150" s="224">
        <v>50828.59</v>
      </c>
      <c r="S150" s="224">
        <v>67188.98</v>
      </c>
    </row>
    <row r="151" spans="1:21" ht="15">
      <c r="A151" s="238" t="s">
        <v>573</v>
      </c>
      <c r="B151" s="239">
        <v>69999</v>
      </c>
      <c r="C151" s="240" t="s">
        <v>319</v>
      </c>
      <c r="D151" s="223" t="s">
        <v>320</v>
      </c>
      <c r="E151" s="237" t="s">
        <v>182</v>
      </c>
      <c r="F151" s="210" t="s">
        <v>524</v>
      </c>
      <c r="G151" s="228"/>
      <c r="H151" s="278" t="s">
        <v>182</v>
      </c>
      <c r="I151" s="236" t="s">
        <v>365</v>
      </c>
      <c r="J151" s="225">
        <v>571028.92000000004</v>
      </c>
      <c r="K151" s="224">
        <v>1006370.63</v>
      </c>
      <c r="L151" s="224">
        <v>0</v>
      </c>
      <c r="N151" s="224">
        <v>151159.93</v>
      </c>
      <c r="O151" s="224">
        <v>121605.62</v>
      </c>
      <c r="P151" s="224">
        <v>148632.57</v>
      </c>
      <c r="Q151" s="224">
        <v>149630.79999999999</v>
      </c>
      <c r="S151" s="224">
        <v>1006370.63</v>
      </c>
    </row>
    <row r="152" spans="1:21" ht="15">
      <c r="A152" s="238" t="s">
        <v>574</v>
      </c>
      <c r="B152" s="239">
        <v>69999</v>
      </c>
      <c r="C152" s="240" t="s">
        <v>321</v>
      </c>
      <c r="D152" s="223" t="s">
        <v>220</v>
      </c>
      <c r="E152" s="237" t="s">
        <v>182</v>
      </c>
      <c r="F152" s="210" t="s">
        <v>524</v>
      </c>
      <c r="G152" s="228"/>
      <c r="H152" s="278" t="s">
        <v>182</v>
      </c>
      <c r="I152" s="236" t="s">
        <v>365</v>
      </c>
      <c r="J152" s="225">
        <v>0</v>
      </c>
      <c r="K152" s="224">
        <v>0</v>
      </c>
      <c r="L152" s="224">
        <v>0</v>
      </c>
      <c r="N152" s="224">
        <v>0</v>
      </c>
      <c r="O152" s="224">
        <v>0</v>
      </c>
      <c r="P152" s="224">
        <v>0</v>
      </c>
      <c r="Q152" s="224">
        <v>0</v>
      </c>
      <c r="S152" s="224">
        <v>0</v>
      </c>
    </row>
    <row r="153" spans="1:21" ht="15">
      <c r="A153" s="238" t="s">
        <v>575</v>
      </c>
      <c r="B153" s="239">
        <v>69999</v>
      </c>
      <c r="C153" s="240" t="s">
        <v>322</v>
      </c>
      <c r="D153" s="223" t="s">
        <v>323</v>
      </c>
      <c r="E153" s="237" t="s">
        <v>182</v>
      </c>
      <c r="F153" s="210" t="s">
        <v>524</v>
      </c>
      <c r="G153" s="228"/>
      <c r="H153" s="278" t="s">
        <v>182</v>
      </c>
      <c r="I153" s="236" t="s">
        <v>365</v>
      </c>
      <c r="J153" s="225">
        <v>0</v>
      </c>
      <c r="K153" s="224">
        <v>11.51</v>
      </c>
      <c r="L153" s="224">
        <v>0</v>
      </c>
      <c r="N153" s="224">
        <v>0</v>
      </c>
      <c r="O153" s="224">
        <v>0</v>
      </c>
      <c r="P153" s="224">
        <v>0</v>
      </c>
      <c r="Q153" s="224">
        <v>0</v>
      </c>
      <c r="S153" s="224">
        <v>11.51</v>
      </c>
    </row>
    <row r="154" spans="1:21" ht="15">
      <c r="A154" s="238" t="s">
        <v>576</v>
      </c>
      <c r="B154" s="239">
        <v>69999</v>
      </c>
      <c r="C154" s="240" t="s">
        <v>324</v>
      </c>
      <c r="D154" s="223" t="s">
        <v>325</v>
      </c>
      <c r="E154" s="237" t="s">
        <v>182</v>
      </c>
      <c r="F154" s="210" t="s">
        <v>524</v>
      </c>
      <c r="G154" s="228"/>
      <c r="H154" s="278" t="s">
        <v>182</v>
      </c>
      <c r="I154" s="236" t="s">
        <v>365</v>
      </c>
      <c r="J154" s="225">
        <v>19097.009999999998</v>
      </c>
      <c r="K154" s="224">
        <v>-205902.2</v>
      </c>
      <c r="L154" s="224">
        <v>5484968.8899999997</v>
      </c>
      <c r="N154" s="224">
        <v>-36545.65</v>
      </c>
      <c r="O154" s="224">
        <v>14955.6</v>
      </c>
      <c r="P154" s="224">
        <v>-5507.13</v>
      </c>
      <c r="Q154" s="224">
        <v>46194.19</v>
      </c>
      <c r="S154" s="224">
        <v>-205902.2</v>
      </c>
    </row>
    <row r="155" spans="1:21" ht="15">
      <c r="A155" s="238" t="s">
        <v>617</v>
      </c>
      <c r="B155" s="239">
        <v>69999</v>
      </c>
      <c r="C155" s="240" t="s">
        <v>618</v>
      </c>
      <c r="D155" s="223" t="s">
        <v>619</v>
      </c>
      <c r="E155" s="237" t="s">
        <v>182</v>
      </c>
      <c r="F155" s="210" t="s">
        <v>524</v>
      </c>
      <c r="G155" s="228"/>
      <c r="H155" s="278" t="s">
        <v>182</v>
      </c>
      <c r="I155" s="236" t="s">
        <v>365</v>
      </c>
      <c r="J155" s="225">
        <v>-56159.53</v>
      </c>
      <c r="K155" s="224">
        <v>0</v>
      </c>
      <c r="L155" s="224">
        <v>0</v>
      </c>
      <c r="N155" s="224">
        <v>0</v>
      </c>
      <c r="O155" s="224">
        <v>0</v>
      </c>
      <c r="P155" s="224">
        <v>0</v>
      </c>
      <c r="Q155" s="224">
        <v>-56159.53</v>
      </c>
      <c r="S155" s="224">
        <v>0</v>
      </c>
      <c r="T155" s="304" t="s">
        <v>620</v>
      </c>
      <c r="U155" s="305">
        <v>-16157</v>
      </c>
    </row>
    <row r="156" spans="1:21" ht="15">
      <c r="A156" s="238" t="s">
        <v>577</v>
      </c>
      <c r="B156" s="239">
        <v>69999</v>
      </c>
      <c r="C156" s="240" t="s">
        <v>326</v>
      </c>
      <c r="D156" s="223" t="s">
        <v>327</v>
      </c>
      <c r="E156" s="237" t="s">
        <v>182</v>
      </c>
      <c r="F156" s="210" t="s">
        <v>524</v>
      </c>
      <c r="G156" s="228"/>
      <c r="H156" s="278" t="s">
        <v>182</v>
      </c>
      <c r="I156" s="236" t="s">
        <v>365</v>
      </c>
      <c r="J156" s="225">
        <v>-4249000</v>
      </c>
      <c r="K156" s="224">
        <v>-4091000</v>
      </c>
      <c r="L156" s="224">
        <v>0</v>
      </c>
      <c r="N156" s="224">
        <v>-1068000</v>
      </c>
      <c r="O156" s="224">
        <v>-992000</v>
      </c>
      <c r="P156" s="224">
        <v>-1054000</v>
      </c>
      <c r="Q156" s="224">
        <v>-1135000</v>
      </c>
      <c r="S156" s="224">
        <v>-4091000</v>
      </c>
      <c r="T156" s="306" t="s">
        <v>621</v>
      </c>
      <c r="U156" s="307">
        <v>-15857</v>
      </c>
    </row>
    <row r="157" spans="1:21" ht="15">
      <c r="A157" s="238" t="s">
        <v>578</v>
      </c>
      <c r="B157" s="239">
        <v>70000</v>
      </c>
      <c r="C157" s="240" t="s">
        <v>328</v>
      </c>
      <c r="D157" s="223" t="s">
        <v>329</v>
      </c>
      <c r="E157" s="237" t="s">
        <v>182</v>
      </c>
      <c r="F157" s="210" t="s">
        <v>369</v>
      </c>
      <c r="G157" s="228"/>
      <c r="H157" s="278" t="s">
        <v>182</v>
      </c>
      <c r="I157" s="236" t="s">
        <v>369</v>
      </c>
      <c r="J157" s="225">
        <v>11632.84</v>
      </c>
      <c r="K157" s="224">
        <v>1379.76</v>
      </c>
      <c r="L157" s="224">
        <v>0</v>
      </c>
      <c r="N157" s="224">
        <v>0</v>
      </c>
      <c r="O157" s="224">
        <v>2747.59</v>
      </c>
      <c r="P157" s="224">
        <v>1674.42</v>
      </c>
      <c r="Q157" s="224">
        <v>7210.83</v>
      </c>
      <c r="S157" s="224">
        <v>1379.76</v>
      </c>
      <c r="T157" s="304" t="s">
        <v>622</v>
      </c>
      <c r="U157" s="308">
        <f>U155-U156</f>
        <v>-300</v>
      </c>
    </row>
    <row r="158" spans="1:21" ht="15">
      <c r="A158" s="238" t="s">
        <v>579</v>
      </c>
      <c r="B158" s="239">
        <v>70000</v>
      </c>
      <c r="C158" s="240" t="s">
        <v>330</v>
      </c>
      <c r="D158" s="223" t="s">
        <v>331</v>
      </c>
      <c r="E158" s="237" t="s">
        <v>182</v>
      </c>
      <c r="F158" s="210" t="s">
        <v>369</v>
      </c>
      <c r="G158" s="228"/>
      <c r="H158" s="278" t="s">
        <v>182</v>
      </c>
      <c r="I158" s="236" t="s">
        <v>369</v>
      </c>
      <c r="J158" s="225">
        <v>13099.96</v>
      </c>
      <c r="K158" s="224">
        <v>12410.36</v>
      </c>
      <c r="L158" s="224">
        <v>0</v>
      </c>
      <c r="N158" s="224">
        <v>3522.89</v>
      </c>
      <c r="O158" s="224">
        <v>4060.83</v>
      </c>
      <c r="P158" s="224">
        <v>2254.9699999999998</v>
      </c>
      <c r="Q158" s="224">
        <v>3261.27</v>
      </c>
      <c r="S158" s="224">
        <v>12410.36</v>
      </c>
    </row>
    <row r="159" spans="1:21" ht="15">
      <c r="A159" s="238" t="s">
        <v>580</v>
      </c>
      <c r="B159" s="239">
        <v>70000</v>
      </c>
      <c r="C159" s="240" t="s">
        <v>332</v>
      </c>
      <c r="D159" s="223" t="s">
        <v>333</v>
      </c>
      <c r="E159" s="237" t="s">
        <v>182</v>
      </c>
      <c r="F159" s="210" t="s">
        <v>369</v>
      </c>
      <c r="G159" s="228"/>
      <c r="H159" s="278" t="s">
        <v>182</v>
      </c>
      <c r="I159" s="236" t="s">
        <v>369</v>
      </c>
      <c r="J159" s="225">
        <v>0</v>
      </c>
      <c r="K159" s="224">
        <v>0</v>
      </c>
      <c r="L159" s="224">
        <v>0</v>
      </c>
      <c r="N159" s="224">
        <v>0</v>
      </c>
      <c r="O159" s="224">
        <v>0</v>
      </c>
      <c r="P159" s="224">
        <v>0</v>
      </c>
      <c r="Q159" s="224">
        <v>0</v>
      </c>
      <c r="S159" s="224">
        <v>0</v>
      </c>
    </row>
    <row r="160" spans="1:21" ht="15">
      <c r="A160" s="238" t="s">
        <v>581</v>
      </c>
      <c r="B160" s="239">
        <v>70000</v>
      </c>
      <c r="C160" s="240" t="s">
        <v>334</v>
      </c>
      <c r="D160" s="223" t="s">
        <v>335</v>
      </c>
      <c r="E160" s="237" t="s">
        <v>182</v>
      </c>
      <c r="F160" s="210" t="s">
        <v>369</v>
      </c>
      <c r="G160" s="228"/>
      <c r="H160" s="278" t="s">
        <v>182</v>
      </c>
      <c r="I160" s="236" t="s">
        <v>369</v>
      </c>
      <c r="J160" s="225">
        <v>0</v>
      </c>
      <c r="K160" s="224">
        <v>0</v>
      </c>
      <c r="L160" s="224">
        <v>0</v>
      </c>
      <c r="N160" s="224">
        <v>0</v>
      </c>
      <c r="O160" s="224">
        <v>0</v>
      </c>
      <c r="P160" s="224">
        <v>0</v>
      </c>
      <c r="Q160" s="224">
        <v>0</v>
      </c>
      <c r="S160" s="224">
        <v>0</v>
      </c>
    </row>
    <row r="161" spans="1:19" ht="15">
      <c r="A161" s="238" t="s">
        <v>582</v>
      </c>
      <c r="B161" s="239">
        <v>90000</v>
      </c>
      <c r="C161" s="240" t="s">
        <v>336</v>
      </c>
      <c r="D161" s="223" t="s">
        <v>337</v>
      </c>
      <c r="E161" s="237" t="s">
        <v>182</v>
      </c>
      <c r="F161" s="210" t="s">
        <v>583</v>
      </c>
      <c r="G161" s="228"/>
      <c r="H161" s="278" t="s">
        <v>182</v>
      </c>
      <c r="I161" s="236" t="s">
        <v>368</v>
      </c>
      <c r="J161" s="226">
        <v>139225.76999999999</v>
      </c>
      <c r="K161" s="224">
        <v>168496.73</v>
      </c>
      <c r="L161" s="224">
        <v>239594.69</v>
      </c>
      <c r="N161" s="224">
        <v>38528.519999999997</v>
      </c>
      <c r="O161" s="224">
        <v>31899.9</v>
      </c>
      <c r="P161" s="224">
        <v>33227.910000000003</v>
      </c>
      <c r="Q161" s="224">
        <v>35569.440000000002</v>
      </c>
      <c r="S161" s="224">
        <v>168496.73</v>
      </c>
    </row>
    <row r="162" spans="1:19" ht="15">
      <c r="A162" s="238" t="s">
        <v>584</v>
      </c>
      <c r="B162" s="239">
        <v>90000</v>
      </c>
      <c r="C162" s="240" t="s">
        <v>338</v>
      </c>
      <c r="D162" s="223" t="s">
        <v>339</v>
      </c>
      <c r="E162" s="237" t="s">
        <v>182</v>
      </c>
      <c r="F162" s="210" t="s">
        <v>583</v>
      </c>
      <c r="G162" s="228"/>
      <c r="H162" s="278" t="s">
        <v>182</v>
      </c>
      <c r="I162" s="236" t="s">
        <v>366</v>
      </c>
      <c r="J162" s="226">
        <v>-987595.52</v>
      </c>
      <c r="K162" s="224">
        <v>-1027700.56</v>
      </c>
      <c r="L162" s="224">
        <v>-1144077.23</v>
      </c>
      <c r="N162" s="224">
        <v>-288938.8</v>
      </c>
      <c r="O162" s="224">
        <v>-206031.82</v>
      </c>
      <c r="P162" s="224">
        <v>-284474.45</v>
      </c>
      <c r="Q162" s="224">
        <v>-208150.45</v>
      </c>
      <c r="S162" s="224">
        <v>-1027700.56</v>
      </c>
    </row>
    <row r="163" spans="1:19" ht="15">
      <c r="A163" s="238" t="s">
        <v>585</v>
      </c>
      <c r="B163" s="239">
        <v>90000</v>
      </c>
      <c r="C163" s="240" t="s">
        <v>340</v>
      </c>
      <c r="D163" s="223" t="s">
        <v>341</v>
      </c>
      <c r="E163" s="237" t="s">
        <v>182</v>
      </c>
      <c r="F163" s="210" t="s">
        <v>583</v>
      </c>
      <c r="G163" s="228"/>
      <c r="H163" s="278" t="s">
        <v>182</v>
      </c>
      <c r="I163" s="236" t="s">
        <v>366</v>
      </c>
      <c r="J163" s="226">
        <v>253496.25</v>
      </c>
      <c r="K163" s="224">
        <v>261363.77</v>
      </c>
      <c r="L163" s="224">
        <v>36130.83</v>
      </c>
      <c r="N163" s="224">
        <v>62050.47</v>
      </c>
      <c r="O163" s="224">
        <v>62562.83</v>
      </c>
      <c r="P163" s="224">
        <v>67943.199999999997</v>
      </c>
      <c r="Q163" s="224">
        <v>60939.75</v>
      </c>
      <c r="S163" s="224">
        <v>261363.77</v>
      </c>
    </row>
    <row r="164" spans="1:19" ht="15">
      <c r="A164" s="238" t="s">
        <v>586</v>
      </c>
      <c r="B164" s="239">
        <v>90000</v>
      </c>
      <c r="C164" s="240" t="s">
        <v>342</v>
      </c>
      <c r="D164" s="223" t="s">
        <v>343</v>
      </c>
      <c r="E164" s="237" t="s">
        <v>182</v>
      </c>
      <c r="F164" s="210" t="s">
        <v>583</v>
      </c>
      <c r="G164" s="228"/>
      <c r="H164" s="278" t="s">
        <v>182</v>
      </c>
      <c r="I164" s="236" t="s">
        <v>366</v>
      </c>
      <c r="J164" s="226">
        <v>-1404.77</v>
      </c>
      <c r="K164" s="224">
        <v>41828.54</v>
      </c>
      <c r="L164" s="224">
        <v>274941.57</v>
      </c>
      <c r="N164" s="224">
        <v>-195.55</v>
      </c>
      <c r="O164" s="224">
        <v>-400.04</v>
      </c>
      <c r="P164" s="224">
        <v>-404.54</v>
      </c>
      <c r="Q164" s="224">
        <v>-404.64</v>
      </c>
      <c r="S164" s="224">
        <v>41828.54</v>
      </c>
    </row>
    <row r="165" spans="1:19" ht="15">
      <c r="A165" s="238" t="s">
        <v>587</v>
      </c>
      <c r="B165" s="239">
        <v>90000</v>
      </c>
      <c r="C165" s="240" t="s">
        <v>344</v>
      </c>
      <c r="D165" s="223" t="s">
        <v>345</v>
      </c>
      <c r="E165" s="237" t="s">
        <v>182</v>
      </c>
      <c r="F165" s="210" t="s">
        <v>583</v>
      </c>
      <c r="G165" s="228"/>
      <c r="H165" s="278" t="s">
        <v>182</v>
      </c>
      <c r="I165" s="236" t="s">
        <v>366</v>
      </c>
      <c r="J165" s="226">
        <v>8184.3</v>
      </c>
      <c r="K165" s="224">
        <v>13871.65</v>
      </c>
      <c r="L165" s="224">
        <v>10475.51</v>
      </c>
      <c r="N165" s="224">
        <v>48288.21</v>
      </c>
      <c r="O165" s="224">
        <v>-37959.11</v>
      </c>
      <c r="P165" s="224">
        <v>33829.46</v>
      </c>
      <c r="Q165" s="224">
        <v>-35974.26</v>
      </c>
      <c r="S165" s="224">
        <v>13871.65</v>
      </c>
    </row>
    <row r="166" spans="1:19" ht="15">
      <c r="A166" s="238" t="s">
        <v>588</v>
      </c>
      <c r="B166" s="239">
        <v>90000</v>
      </c>
      <c r="C166" s="240" t="s">
        <v>346</v>
      </c>
      <c r="D166" s="223" t="s">
        <v>347</v>
      </c>
      <c r="E166" s="237" t="s">
        <v>182</v>
      </c>
      <c r="F166" s="210" t="s">
        <v>583</v>
      </c>
      <c r="G166" s="228"/>
      <c r="H166" s="278" t="s">
        <v>182</v>
      </c>
      <c r="I166" s="236" t="s">
        <v>367</v>
      </c>
      <c r="J166" s="226">
        <v>3533.28</v>
      </c>
      <c r="K166" s="224">
        <v>-5800.81</v>
      </c>
      <c r="L166" s="224">
        <v>-12088.32</v>
      </c>
      <c r="N166" s="224">
        <v>1132.99</v>
      </c>
      <c r="O166" s="224">
        <v>127.76</v>
      </c>
      <c r="P166" s="224">
        <v>1934.39</v>
      </c>
      <c r="Q166" s="224">
        <v>338.14</v>
      </c>
      <c r="S166" s="224">
        <v>-5800.81</v>
      </c>
    </row>
    <row r="167" spans="1:19" ht="15">
      <c r="A167" s="238" t="s">
        <v>589</v>
      </c>
      <c r="B167" s="239">
        <v>90200</v>
      </c>
      <c r="C167" s="240"/>
      <c r="D167" s="223" t="s">
        <v>348</v>
      </c>
      <c r="E167" s="237" t="s">
        <v>182</v>
      </c>
      <c r="F167" s="210" t="s">
        <v>583</v>
      </c>
      <c r="G167" s="228"/>
      <c r="H167" s="278" t="s">
        <v>182</v>
      </c>
      <c r="I167" s="236" t="s">
        <v>367</v>
      </c>
      <c r="J167" s="226">
        <v>8051.35</v>
      </c>
      <c r="K167" s="224">
        <v>0</v>
      </c>
      <c r="L167" s="224">
        <v>0</v>
      </c>
      <c r="N167" s="224">
        <v>7659.72</v>
      </c>
      <c r="O167" s="224">
        <v>0</v>
      </c>
      <c r="P167" s="224">
        <v>0</v>
      </c>
      <c r="Q167" s="224">
        <v>391.63</v>
      </c>
      <c r="S167" s="224">
        <v>0</v>
      </c>
    </row>
    <row r="168" spans="1:19" ht="15">
      <c r="A168" s="238" t="s">
        <v>590</v>
      </c>
      <c r="B168" s="239">
        <v>90400</v>
      </c>
      <c r="C168" s="240"/>
      <c r="D168" s="223" t="s">
        <v>349</v>
      </c>
      <c r="E168" s="237" t="s">
        <v>182</v>
      </c>
      <c r="F168" s="210" t="s">
        <v>349</v>
      </c>
      <c r="G168" s="228"/>
      <c r="H168" s="278" t="s">
        <v>182</v>
      </c>
      <c r="I168" s="236" t="s">
        <v>349</v>
      </c>
      <c r="J168" s="227">
        <v>-148038</v>
      </c>
      <c r="K168" s="224">
        <v>-163356</v>
      </c>
      <c r="L168" s="224">
        <v>-179760</v>
      </c>
      <c r="N168" s="224">
        <v>-39174</v>
      </c>
      <c r="O168" s="224">
        <v>-36108</v>
      </c>
      <c r="P168" s="224">
        <v>-36552</v>
      </c>
      <c r="Q168" s="224">
        <v>-36204</v>
      </c>
      <c r="S168" s="224">
        <v>-163356</v>
      </c>
    </row>
    <row r="169" spans="1:19" ht="15">
      <c r="A169" s="238" t="s">
        <v>591</v>
      </c>
      <c r="B169" s="239">
        <v>90300</v>
      </c>
      <c r="C169" s="240"/>
      <c r="D169" s="223" t="s">
        <v>323</v>
      </c>
      <c r="E169" s="237" t="s">
        <v>182</v>
      </c>
      <c r="F169" s="210" t="s">
        <v>323</v>
      </c>
      <c r="G169" s="228"/>
      <c r="H169" s="278" t="s">
        <v>182</v>
      </c>
      <c r="I169" s="236" t="s">
        <v>323</v>
      </c>
      <c r="J169" s="228">
        <v>55781.52</v>
      </c>
      <c r="K169" s="224">
        <v>43156.34</v>
      </c>
      <c r="L169" s="224">
        <v>69798.44</v>
      </c>
      <c r="N169" s="224">
        <v>3913</v>
      </c>
      <c r="O169" s="224">
        <v>1875</v>
      </c>
      <c r="P169" s="224">
        <v>32179.5</v>
      </c>
      <c r="Q169" s="224">
        <v>17814.02</v>
      </c>
      <c r="S169" s="224">
        <v>43156.34</v>
      </c>
    </row>
    <row r="170" spans="1:19" s="197" customFormat="1" ht="13.5" thickBot="1">
      <c r="A170" s="241"/>
      <c r="B170" s="242"/>
      <c r="C170" s="242"/>
      <c r="D170" s="242" t="s">
        <v>592</v>
      </c>
      <c r="E170" s="243"/>
      <c r="F170" s="244"/>
      <c r="G170" s="244"/>
      <c r="H170" s="244"/>
      <c r="I170" s="244"/>
      <c r="J170" s="229">
        <v>-3.3105607144534588E-9</v>
      </c>
      <c r="K170" s="224"/>
      <c r="L170" s="224"/>
      <c r="N170" s="230"/>
      <c r="O170" s="230"/>
      <c r="P170" s="230"/>
      <c r="Q170" s="230"/>
      <c r="S170" s="230"/>
    </row>
    <row r="171" spans="1:19">
      <c r="A171" s="238"/>
      <c r="B171" s="238"/>
      <c r="C171" s="238"/>
      <c r="D171" s="238"/>
      <c r="E171" s="245"/>
      <c r="F171" s="240"/>
      <c r="G171" s="240"/>
      <c r="H171" s="240"/>
      <c r="I171" s="240"/>
      <c r="N171" s="224"/>
      <c r="O171" s="224"/>
      <c r="P171" s="224"/>
      <c r="Q171" s="224"/>
      <c r="S171" s="224"/>
    </row>
    <row r="172" spans="1:19">
      <c r="A172" s="238"/>
      <c r="B172" s="238"/>
      <c r="C172" s="238"/>
      <c r="D172" s="238"/>
      <c r="E172" s="245"/>
      <c r="F172" s="240"/>
      <c r="G172" s="240"/>
      <c r="H172" s="240"/>
      <c r="N172" s="224"/>
      <c r="O172" s="224"/>
      <c r="P172" s="224"/>
      <c r="Q172" s="224"/>
    </row>
    <row r="173" spans="1:19" ht="15">
      <c r="I173" s="191"/>
      <c r="N173" s="224"/>
      <c r="O173" s="224"/>
      <c r="P173" s="224"/>
      <c r="Q173" s="224"/>
    </row>
    <row r="174" spans="1:19" ht="15">
      <c r="I174" s="191"/>
      <c r="N174" s="224"/>
      <c r="O174" s="224"/>
      <c r="P174" s="224"/>
      <c r="Q174" s="224"/>
    </row>
    <row r="175" spans="1:19">
      <c r="N175" s="224"/>
      <c r="O175" s="224"/>
      <c r="P175" s="224"/>
      <c r="Q175" s="224"/>
    </row>
    <row r="176" spans="1:19">
      <c r="B176" s="198" t="s">
        <v>593</v>
      </c>
      <c r="N176" s="224"/>
      <c r="O176" s="224"/>
      <c r="P176" s="224"/>
      <c r="Q176" s="224"/>
    </row>
    <row r="177" spans="2:17">
      <c r="B177" s="198" t="s">
        <v>360</v>
      </c>
      <c r="N177" s="224"/>
      <c r="O177" s="224"/>
      <c r="P177" s="224"/>
      <c r="Q177" s="224"/>
    </row>
    <row r="178" spans="2:17">
      <c r="B178" s="198">
        <v>1</v>
      </c>
      <c r="C178" s="198" t="s">
        <v>106</v>
      </c>
      <c r="N178" s="224"/>
      <c r="O178" s="224"/>
      <c r="P178" s="224"/>
      <c r="Q178" s="224"/>
    </row>
    <row r="179" spans="2:17">
      <c r="B179" s="198">
        <v>2</v>
      </c>
      <c r="C179" s="198" t="s">
        <v>107</v>
      </c>
      <c r="N179" s="224"/>
      <c r="O179" s="224"/>
      <c r="P179" s="224"/>
      <c r="Q179" s="224"/>
    </row>
    <row r="180" spans="2:17">
      <c r="B180" s="198">
        <v>3</v>
      </c>
      <c r="C180" s="198" t="s">
        <v>68</v>
      </c>
      <c r="N180" s="224"/>
      <c r="O180" s="224"/>
      <c r="P180" s="224"/>
      <c r="Q180" s="224"/>
    </row>
    <row r="181" spans="2:17">
      <c r="B181" s="198">
        <v>4</v>
      </c>
      <c r="C181" s="198" t="s">
        <v>353</v>
      </c>
      <c r="N181" s="224"/>
      <c r="O181" s="224"/>
      <c r="P181" s="224"/>
      <c r="Q181" s="224"/>
    </row>
    <row r="182" spans="2:17">
      <c r="B182" s="198">
        <v>5</v>
      </c>
      <c r="C182" s="198" t="s">
        <v>354</v>
      </c>
      <c r="N182" s="224"/>
      <c r="O182" s="224"/>
      <c r="P182" s="224"/>
      <c r="Q182" s="224"/>
    </row>
    <row r="183" spans="2:17">
      <c r="B183" s="198">
        <v>6</v>
      </c>
      <c r="C183" s="198" t="s">
        <v>355</v>
      </c>
      <c r="N183" s="224"/>
      <c r="O183" s="224"/>
      <c r="P183" s="224"/>
      <c r="Q183" s="224"/>
    </row>
    <row r="184" spans="2:17">
      <c r="B184" s="198">
        <v>7</v>
      </c>
      <c r="C184" s="198" t="s">
        <v>357</v>
      </c>
      <c r="N184" s="224"/>
      <c r="O184" s="224"/>
      <c r="P184" s="224"/>
      <c r="Q184" s="224"/>
    </row>
    <row r="185" spans="2:17">
      <c r="B185" s="198">
        <v>8</v>
      </c>
      <c r="C185" s="198" t="s">
        <v>358</v>
      </c>
      <c r="N185" s="224"/>
      <c r="O185" s="224"/>
      <c r="P185" s="224"/>
      <c r="Q185" s="224"/>
    </row>
    <row r="186" spans="2:17">
      <c r="B186" s="198">
        <v>9</v>
      </c>
      <c r="C186" s="198" t="s">
        <v>359</v>
      </c>
      <c r="N186" s="224"/>
      <c r="O186" s="224"/>
      <c r="P186" s="224"/>
      <c r="Q186" s="224"/>
    </row>
    <row r="187" spans="2:17">
      <c r="B187" s="198">
        <v>10</v>
      </c>
      <c r="C187" s="198" t="s">
        <v>594</v>
      </c>
      <c r="N187" s="224"/>
      <c r="O187" s="224"/>
      <c r="P187" s="224"/>
      <c r="Q187" s="224"/>
    </row>
    <row r="188" spans="2:17">
      <c r="B188" s="198">
        <v>11</v>
      </c>
      <c r="C188" s="198" t="s">
        <v>595</v>
      </c>
      <c r="N188" s="224"/>
      <c r="O188" s="224"/>
      <c r="P188" s="224"/>
      <c r="Q188" s="224"/>
    </row>
    <row r="189" spans="2:17">
      <c r="B189" s="198">
        <v>12</v>
      </c>
      <c r="C189" s="198" t="s">
        <v>404</v>
      </c>
      <c r="N189" s="224"/>
      <c r="O189" s="224"/>
      <c r="P189" s="224"/>
      <c r="Q189" s="224"/>
    </row>
    <row r="190" spans="2:17">
      <c r="N190" s="224"/>
      <c r="O190" s="224"/>
      <c r="P190" s="224"/>
      <c r="Q190" s="224"/>
    </row>
    <row r="191" spans="2:17">
      <c r="N191" s="224"/>
      <c r="O191" s="224"/>
      <c r="P191" s="224"/>
      <c r="Q191" s="224"/>
    </row>
    <row r="192" spans="2:17">
      <c r="N192" s="224"/>
      <c r="O192" s="224"/>
      <c r="P192" s="224"/>
      <c r="Q192" s="224"/>
    </row>
    <row r="193" spans="14:17" s="198" customFormat="1">
      <c r="N193" s="224"/>
      <c r="O193" s="224"/>
      <c r="P193" s="224"/>
      <c r="Q193" s="224"/>
    </row>
    <row r="194" spans="14:17" s="198" customFormat="1">
      <c r="N194" s="224"/>
      <c r="O194" s="224"/>
      <c r="P194" s="224"/>
      <c r="Q194" s="224"/>
    </row>
    <row r="195" spans="14:17" s="198" customFormat="1">
      <c r="N195" s="224"/>
      <c r="O195" s="224"/>
      <c r="P195" s="224"/>
      <c r="Q195" s="224"/>
    </row>
    <row r="196" spans="14:17" s="198" customFormat="1">
      <c r="N196" s="224"/>
      <c r="O196" s="224"/>
      <c r="P196" s="224"/>
      <c r="Q196" s="224"/>
    </row>
    <row r="197" spans="14:17" s="198" customFormat="1">
      <c r="N197" s="224"/>
      <c r="O197" s="224"/>
      <c r="P197" s="224"/>
      <c r="Q197" s="224"/>
    </row>
    <row r="198" spans="14:17" s="198" customFormat="1">
      <c r="N198" s="224"/>
      <c r="O198" s="224"/>
      <c r="P198" s="224"/>
      <c r="Q198" s="224"/>
    </row>
    <row r="199" spans="14:17" s="198" customFormat="1">
      <c r="N199" s="224"/>
      <c r="O199" s="224"/>
      <c r="P199" s="224"/>
      <c r="Q199" s="224"/>
    </row>
    <row r="200" spans="14:17" s="198" customFormat="1">
      <c r="N200" s="224"/>
      <c r="O200" s="224"/>
      <c r="P200" s="224"/>
      <c r="Q200" s="224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V195"/>
  <sheetViews>
    <sheetView topLeftCell="B2" workbookViewId="0">
      <selection activeCell="Q174" sqref="Q174:Q177"/>
    </sheetView>
  </sheetViews>
  <sheetFormatPr defaultColWidth="9.140625" defaultRowHeight="12.75"/>
  <cols>
    <col min="1" max="1" width="41.85546875" style="198" hidden="1" customWidth="1"/>
    <col min="2" max="2" width="12.42578125" style="198" customWidth="1"/>
    <col min="3" max="3" width="10.85546875" style="198" bestFit="1" customWidth="1"/>
    <col min="4" max="4" width="28.7109375" style="198" bestFit="1" customWidth="1"/>
    <col min="5" max="5" width="34.5703125" style="196" bestFit="1" customWidth="1"/>
    <col min="6" max="6" width="43.85546875" style="214" bestFit="1" customWidth="1"/>
    <col min="7" max="7" width="13.7109375" style="214" customWidth="1"/>
    <col min="8" max="8" width="42" style="214" customWidth="1"/>
    <col min="9" max="9" width="30.42578125" style="214" bestFit="1" customWidth="1"/>
    <col min="10" max="10" width="15.85546875" style="224" customWidth="1"/>
    <col min="11" max="12" width="14.85546875" style="224" customWidth="1"/>
    <col min="13" max="13" width="14" style="198" customWidth="1"/>
    <col min="14" max="17" width="16" style="198" customWidth="1"/>
    <col min="18" max="18" width="13.42578125" style="198" bestFit="1" customWidth="1"/>
    <col min="19" max="19" width="15.5703125" style="198" customWidth="1"/>
    <col min="20" max="20" width="14.140625" style="198" bestFit="1" customWidth="1"/>
    <col min="21" max="21" width="9.140625" style="198"/>
    <col min="22" max="22" width="12.28515625" style="198" bestFit="1" customWidth="1"/>
    <col min="23" max="16384" width="9.140625" style="198"/>
  </cols>
  <sheetData>
    <row r="1" spans="1:20" ht="23.25" hidden="1" customHeight="1">
      <c r="J1" s="224" t="s">
        <v>395</v>
      </c>
      <c r="K1" s="224" t="s">
        <v>396</v>
      </c>
      <c r="L1" s="224" t="s">
        <v>397</v>
      </c>
      <c r="N1" s="224" t="s">
        <v>398</v>
      </c>
      <c r="O1" s="224" t="s">
        <v>399</v>
      </c>
      <c r="P1" s="224" t="s">
        <v>400</v>
      </c>
      <c r="Q1" s="224" t="s">
        <v>401</v>
      </c>
      <c r="S1" s="224" t="s">
        <v>402</v>
      </c>
    </row>
    <row r="2" spans="1:20" ht="18.75">
      <c r="B2" s="202" t="s">
        <v>101</v>
      </c>
      <c r="F2" s="212" t="s">
        <v>604</v>
      </c>
      <c r="G2" s="214">
        <v>9</v>
      </c>
      <c r="H2" s="214">
        <v>30</v>
      </c>
      <c r="I2" s="214">
        <v>2017</v>
      </c>
      <c r="M2" s="224"/>
    </row>
    <row r="3" spans="1:20" ht="18.75">
      <c r="B3" s="202" t="s">
        <v>102</v>
      </c>
      <c r="G3" s="214" t="s">
        <v>359</v>
      </c>
      <c r="M3" s="224"/>
    </row>
    <row r="4" spans="1:20">
      <c r="B4" s="206"/>
      <c r="M4" s="224"/>
    </row>
    <row r="5" spans="1:20" ht="43.5" customHeight="1" thickBot="1">
      <c r="B5" s="208"/>
      <c r="C5" s="208"/>
      <c r="D5" s="208"/>
      <c r="E5" s="195" t="s">
        <v>405</v>
      </c>
      <c r="F5" s="201" t="s">
        <v>406</v>
      </c>
      <c r="G5" s="201" t="s">
        <v>407</v>
      </c>
      <c r="H5" s="201" t="s">
        <v>408</v>
      </c>
      <c r="I5" s="201" t="s">
        <v>409</v>
      </c>
      <c r="J5" s="302" t="s">
        <v>410</v>
      </c>
      <c r="K5" s="232" t="s">
        <v>411</v>
      </c>
      <c r="L5" s="295" t="s">
        <v>412</v>
      </c>
      <c r="M5" s="296" t="s">
        <v>598</v>
      </c>
      <c r="O5" s="207" t="s">
        <v>66</v>
      </c>
      <c r="P5" s="204" t="s">
        <v>65</v>
      </c>
      <c r="Q5" s="291" t="s">
        <v>55</v>
      </c>
      <c r="R5" s="204" t="s">
        <v>56</v>
      </c>
      <c r="T5" s="234" t="s">
        <v>413</v>
      </c>
    </row>
    <row r="6" spans="1:20" s="213" customFormat="1">
      <c r="B6" s="205" t="s">
        <v>103</v>
      </c>
      <c r="C6" s="205" t="s">
        <v>104</v>
      </c>
      <c r="D6" s="205" t="s">
        <v>105</v>
      </c>
      <c r="E6" s="194"/>
      <c r="F6" s="205"/>
      <c r="G6" s="205"/>
      <c r="H6" s="205"/>
      <c r="I6" s="205"/>
      <c r="J6" s="235"/>
      <c r="K6" s="221"/>
      <c r="L6" s="221"/>
      <c r="M6" s="221"/>
      <c r="Q6" s="246"/>
    </row>
    <row r="7" spans="1:20" s="213" customFormat="1">
      <c r="A7" s="216" t="s">
        <v>414</v>
      </c>
      <c r="B7" s="250">
        <v>10000</v>
      </c>
      <c r="C7" s="250"/>
      <c r="D7" s="261" t="s">
        <v>108</v>
      </c>
      <c r="E7" s="236" t="s">
        <v>378</v>
      </c>
      <c r="F7" s="250" t="s">
        <v>415</v>
      </c>
      <c r="G7" s="250"/>
      <c r="H7" s="236" t="s">
        <v>378</v>
      </c>
      <c r="I7" s="236" t="s">
        <v>415</v>
      </c>
      <c r="J7" s="183">
        <v>5757335.6200000001</v>
      </c>
      <c r="K7" s="221">
        <v>4818752.6500000004</v>
      </c>
      <c r="L7" s="221">
        <v>2356675.85</v>
      </c>
      <c r="M7" s="221">
        <v>5357694.54</v>
      </c>
      <c r="O7" s="222">
        <v>-442828.31</v>
      </c>
      <c r="P7" s="222">
        <v>455317.95</v>
      </c>
      <c r="Q7" s="297">
        <v>387151.44</v>
      </c>
      <c r="R7" s="222">
        <v>-1078683.46</v>
      </c>
      <c r="T7" s="222">
        <v>5357694.54</v>
      </c>
    </row>
    <row r="8" spans="1:20" s="213" customFormat="1">
      <c r="A8" s="216" t="s">
        <v>416</v>
      </c>
      <c r="B8" s="250">
        <v>10010</v>
      </c>
      <c r="C8" s="250"/>
      <c r="D8" s="261" t="s">
        <v>109</v>
      </c>
      <c r="E8" s="236" t="s">
        <v>378</v>
      </c>
      <c r="F8" s="250" t="s">
        <v>415</v>
      </c>
      <c r="G8" s="250"/>
      <c r="H8" s="236" t="s">
        <v>378</v>
      </c>
      <c r="I8" s="236" t="s">
        <v>415</v>
      </c>
      <c r="J8" s="183">
        <v>-1440454.37</v>
      </c>
      <c r="K8" s="221">
        <v>-1306892.42</v>
      </c>
      <c r="L8" s="221">
        <v>0</v>
      </c>
      <c r="M8" s="221">
        <v>-1274782.5900000001</v>
      </c>
      <c r="O8" s="222">
        <v>-25668.7</v>
      </c>
      <c r="P8" s="222">
        <v>-256833.48</v>
      </c>
      <c r="Q8" s="297">
        <v>116830.39999999999</v>
      </c>
      <c r="R8" s="222">
        <v>196554.46</v>
      </c>
      <c r="T8" s="222">
        <v>-1274782.5900000001</v>
      </c>
    </row>
    <row r="9" spans="1:20" s="213" customFormat="1">
      <c r="A9" s="216" t="s">
        <v>417</v>
      </c>
      <c r="B9" s="250">
        <v>10020</v>
      </c>
      <c r="C9" s="250"/>
      <c r="D9" s="261" t="s">
        <v>110</v>
      </c>
      <c r="E9" s="236" t="s">
        <v>378</v>
      </c>
      <c r="F9" s="250" t="s">
        <v>415</v>
      </c>
      <c r="G9" s="250"/>
      <c r="H9" s="236" t="s">
        <v>378</v>
      </c>
      <c r="I9" s="236" t="s">
        <v>415</v>
      </c>
      <c r="J9" s="183">
        <v>-1435174.43</v>
      </c>
      <c r="K9" s="221">
        <v>-1296736.33</v>
      </c>
      <c r="L9" s="221">
        <v>0</v>
      </c>
      <c r="M9" s="221">
        <v>-1816968.41</v>
      </c>
      <c r="O9" s="222">
        <v>-486996.07</v>
      </c>
      <c r="P9" s="222">
        <v>752248.31999999995</v>
      </c>
      <c r="Q9" s="297">
        <v>116541.73</v>
      </c>
      <c r="R9" s="222">
        <v>249656.47</v>
      </c>
      <c r="T9" s="222">
        <v>-1816968.41</v>
      </c>
    </row>
    <row r="10" spans="1:20" s="213" customFormat="1">
      <c r="A10" s="216" t="s">
        <v>418</v>
      </c>
      <c r="B10" s="250">
        <v>10030</v>
      </c>
      <c r="C10" s="250"/>
      <c r="D10" s="261" t="s">
        <v>111</v>
      </c>
      <c r="E10" s="236" t="s">
        <v>378</v>
      </c>
      <c r="F10" s="250" t="s">
        <v>415</v>
      </c>
      <c r="G10" s="250"/>
      <c r="H10" s="236" t="s">
        <v>378</v>
      </c>
      <c r="I10" s="236" t="s">
        <v>415</v>
      </c>
      <c r="J10" s="183">
        <v>100324.53</v>
      </c>
      <c r="K10" s="221">
        <v>100224.26</v>
      </c>
      <c r="L10" s="221">
        <v>100123.81</v>
      </c>
      <c r="M10" s="221">
        <v>100249.52</v>
      </c>
      <c r="O10" s="222">
        <v>24.73</v>
      </c>
      <c r="P10" s="222">
        <v>25</v>
      </c>
      <c r="Q10" s="297">
        <v>25.28</v>
      </c>
      <c r="R10" s="222">
        <v>0</v>
      </c>
      <c r="T10" s="222">
        <v>100249.52</v>
      </c>
    </row>
    <row r="11" spans="1:20" s="213" customFormat="1">
      <c r="A11" s="216" t="s">
        <v>419</v>
      </c>
      <c r="B11" s="250">
        <v>10040</v>
      </c>
      <c r="C11" s="250"/>
      <c r="D11" s="261" t="s">
        <v>112</v>
      </c>
      <c r="E11" s="236" t="s">
        <v>378</v>
      </c>
      <c r="F11" s="250" t="s">
        <v>415</v>
      </c>
      <c r="G11" s="250"/>
      <c r="H11" s="236" t="s">
        <v>378</v>
      </c>
      <c r="I11" s="236" t="s">
        <v>415</v>
      </c>
      <c r="J11" s="183">
        <v>1504854.02</v>
      </c>
      <c r="K11" s="221">
        <v>1503349.92</v>
      </c>
      <c r="L11" s="221">
        <v>1501843.22</v>
      </c>
      <c r="M11" s="221">
        <v>1503728.9</v>
      </c>
      <c r="O11" s="222">
        <v>370.82</v>
      </c>
      <c r="P11" s="222">
        <v>375.04</v>
      </c>
      <c r="Q11" s="297">
        <v>379.26</v>
      </c>
      <c r="R11" s="222">
        <v>0</v>
      </c>
      <c r="T11" s="222">
        <v>1503728.9</v>
      </c>
    </row>
    <row r="12" spans="1:20" s="213" customFormat="1">
      <c r="A12" s="216" t="s">
        <v>420</v>
      </c>
      <c r="B12" s="250">
        <v>10099</v>
      </c>
      <c r="C12" s="250"/>
      <c r="D12" s="261" t="s">
        <v>113</v>
      </c>
      <c r="E12" s="236" t="s">
        <v>378</v>
      </c>
      <c r="F12" s="250" t="s">
        <v>415</v>
      </c>
      <c r="G12" s="250"/>
      <c r="H12" s="236" t="s">
        <v>378</v>
      </c>
      <c r="I12" s="236" t="s">
        <v>415</v>
      </c>
      <c r="J12" s="183">
        <v>-158179.42000000001</v>
      </c>
      <c r="K12" s="221">
        <v>-765789.53</v>
      </c>
      <c r="L12" s="221">
        <v>-1347737.14</v>
      </c>
      <c r="M12" s="221">
        <v>-764956.13</v>
      </c>
      <c r="O12" s="222">
        <v>95312.45</v>
      </c>
      <c r="P12" s="222">
        <v>51720.99</v>
      </c>
      <c r="Q12" s="297">
        <v>459743.27</v>
      </c>
      <c r="R12" s="222">
        <v>0</v>
      </c>
      <c r="T12" s="222">
        <v>-764956.13</v>
      </c>
    </row>
    <row r="13" spans="1:20" s="213" customFormat="1">
      <c r="A13" s="216" t="s">
        <v>421</v>
      </c>
      <c r="B13" s="250">
        <v>10100</v>
      </c>
      <c r="C13" s="250"/>
      <c r="D13" s="261" t="s">
        <v>114</v>
      </c>
      <c r="E13" s="236" t="s">
        <v>378</v>
      </c>
      <c r="F13" s="250" t="s">
        <v>415</v>
      </c>
      <c r="G13" s="250"/>
      <c r="H13" s="236" t="s">
        <v>378</v>
      </c>
      <c r="I13" s="236" t="s">
        <v>415</v>
      </c>
      <c r="J13" s="183">
        <v>340.6</v>
      </c>
      <c r="K13" s="221">
        <v>340.6</v>
      </c>
      <c r="L13" s="221">
        <v>300</v>
      </c>
      <c r="M13" s="221">
        <v>340.6</v>
      </c>
      <c r="O13" s="222">
        <v>0</v>
      </c>
      <c r="P13" s="222">
        <v>0</v>
      </c>
      <c r="Q13" s="297">
        <v>0</v>
      </c>
      <c r="R13" s="222">
        <v>0</v>
      </c>
      <c r="T13" s="222">
        <v>340.6</v>
      </c>
    </row>
    <row r="14" spans="1:20" s="213" customFormat="1">
      <c r="A14" s="216" t="s">
        <v>422</v>
      </c>
      <c r="B14" s="250">
        <v>10110</v>
      </c>
      <c r="C14" s="250"/>
      <c r="D14" s="261" t="s">
        <v>115</v>
      </c>
      <c r="E14" s="236" t="s">
        <v>378</v>
      </c>
      <c r="F14" s="250" t="s">
        <v>415</v>
      </c>
      <c r="G14" s="250"/>
      <c r="H14" s="236" t="s">
        <v>378</v>
      </c>
      <c r="I14" s="236" t="s">
        <v>415</v>
      </c>
      <c r="J14" s="183">
        <v>300</v>
      </c>
      <c r="K14" s="221">
        <v>300</v>
      </c>
      <c r="L14" s="221">
        <v>300</v>
      </c>
      <c r="M14" s="221">
        <v>300</v>
      </c>
      <c r="O14" s="222">
        <v>0</v>
      </c>
      <c r="P14" s="222">
        <v>0</v>
      </c>
      <c r="Q14" s="297">
        <v>0</v>
      </c>
      <c r="R14" s="222">
        <v>0</v>
      </c>
      <c r="T14" s="222">
        <v>300</v>
      </c>
    </row>
    <row r="15" spans="1:20" s="213" customFormat="1">
      <c r="A15" s="216" t="s">
        <v>423</v>
      </c>
      <c r="B15" s="250">
        <v>10200</v>
      </c>
      <c r="C15" s="250"/>
      <c r="D15" s="261" t="s">
        <v>116</v>
      </c>
      <c r="E15" s="236" t="s">
        <v>378</v>
      </c>
      <c r="F15" s="250" t="s">
        <v>415</v>
      </c>
      <c r="G15" s="250"/>
      <c r="H15" s="236" t="s">
        <v>378</v>
      </c>
      <c r="I15" s="236" t="s">
        <v>415</v>
      </c>
      <c r="J15" s="183">
        <v>1897455.97</v>
      </c>
      <c r="K15" s="221">
        <v>1726325.23</v>
      </c>
      <c r="L15" s="221">
        <v>1993800.78</v>
      </c>
      <c r="M15" s="221">
        <v>2529201.0699999998</v>
      </c>
      <c r="O15" s="222">
        <v>789114</v>
      </c>
      <c r="P15" s="222">
        <v>-2756928.77</v>
      </c>
      <c r="Q15" s="297">
        <v>1336069.67</v>
      </c>
      <c r="R15" s="222">
        <v>0</v>
      </c>
      <c r="T15" s="222">
        <v>2529201.0699999998</v>
      </c>
    </row>
    <row r="16" spans="1:20" s="213" customFormat="1">
      <c r="A16" s="198" t="s">
        <v>424</v>
      </c>
      <c r="B16" s="250">
        <v>10999</v>
      </c>
      <c r="C16" s="250" t="s">
        <v>425</v>
      </c>
      <c r="D16" s="261" t="s">
        <v>426</v>
      </c>
      <c r="E16" s="236" t="s">
        <v>378</v>
      </c>
      <c r="F16" s="250" t="s">
        <v>415</v>
      </c>
      <c r="G16" s="250"/>
      <c r="H16" s="236" t="s">
        <v>378</v>
      </c>
      <c r="I16" s="236" t="s">
        <v>415</v>
      </c>
      <c r="J16" s="183">
        <v>0</v>
      </c>
      <c r="K16" s="221">
        <v>3762.6</v>
      </c>
      <c r="L16" s="221">
        <v>0</v>
      </c>
      <c r="M16" s="221">
        <v>0</v>
      </c>
      <c r="O16" s="222">
        <v>0</v>
      </c>
      <c r="P16" s="222">
        <v>0</v>
      </c>
      <c r="Q16" s="297">
        <v>0</v>
      </c>
      <c r="R16" s="222">
        <v>0</v>
      </c>
      <c r="T16" s="222">
        <v>0</v>
      </c>
    </row>
    <row r="17" spans="1:20" s="213" customFormat="1">
      <c r="A17" s="198" t="s">
        <v>427</v>
      </c>
      <c r="B17" s="250">
        <v>10999</v>
      </c>
      <c r="C17" s="250" t="s">
        <v>117</v>
      </c>
      <c r="D17" s="261" t="s">
        <v>118</v>
      </c>
      <c r="E17" s="236" t="s">
        <v>378</v>
      </c>
      <c r="F17" s="250" t="s">
        <v>415</v>
      </c>
      <c r="G17" s="250"/>
      <c r="H17" s="236" t="s">
        <v>378</v>
      </c>
      <c r="I17" s="236" t="s">
        <v>415</v>
      </c>
      <c r="J17" s="183">
        <v>0</v>
      </c>
      <c r="K17" s="221">
        <v>0</v>
      </c>
      <c r="L17" s="221">
        <v>0</v>
      </c>
      <c r="M17" s="221">
        <v>0</v>
      </c>
      <c r="O17" s="222">
        <v>0</v>
      </c>
      <c r="P17" s="222">
        <v>0</v>
      </c>
      <c r="Q17" s="297">
        <v>0</v>
      </c>
      <c r="R17" s="222">
        <v>0</v>
      </c>
      <c r="T17" s="222">
        <v>0</v>
      </c>
    </row>
    <row r="18" spans="1:20" s="213" customFormat="1">
      <c r="A18" s="198" t="s">
        <v>428</v>
      </c>
      <c r="B18" s="250">
        <v>10999</v>
      </c>
      <c r="C18" s="250" t="s">
        <v>119</v>
      </c>
      <c r="D18" s="261" t="s">
        <v>120</v>
      </c>
      <c r="E18" s="236" t="s">
        <v>378</v>
      </c>
      <c r="F18" s="250" t="s">
        <v>415</v>
      </c>
      <c r="G18" s="250"/>
      <c r="H18" s="236" t="s">
        <v>378</v>
      </c>
      <c r="I18" s="236" t="s">
        <v>415</v>
      </c>
      <c r="J18" s="183">
        <v>0</v>
      </c>
      <c r="K18" s="221">
        <v>0</v>
      </c>
      <c r="L18" s="221">
        <v>0</v>
      </c>
      <c r="M18" s="221">
        <v>0</v>
      </c>
      <c r="O18" s="222">
        <v>0</v>
      </c>
      <c r="P18" s="222">
        <v>0</v>
      </c>
      <c r="Q18" s="297">
        <v>0</v>
      </c>
      <c r="R18" s="222">
        <v>0</v>
      </c>
      <c r="T18" s="222">
        <v>0</v>
      </c>
    </row>
    <row r="19" spans="1:20" s="213" customFormat="1">
      <c r="A19" s="216" t="s">
        <v>429</v>
      </c>
      <c r="B19" s="250">
        <v>11010</v>
      </c>
      <c r="C19" s="250"/>
      <c r="D19" s="261" t="s">
        <v>121</v>
      </c>
      <c r="E19" s="236" t="s">
        <v>379</v>
      </c>
      <c r="F19" s="250" t="s">
        <v>415</v>
      </c>
      <c r="G19" s="250"/>
      <c r="H19" s="236" t="s">
        <v>379</v>
      </c>
      <c r="I19" s="236" t="s">
        <v>415</v>
      </c>
      <c r="J19" s="183">
        <v>37365372.640000001</v>
      </c>
      <c r="K19" s="221">
        <v>42504978.880000003</v>
      </c>
      <c r="L19" s="221">
        <v>46824863.969999999</v>
      </c>
      <c r="M19" s="221">
        <v>41849041.270000003</v>
      </c>
      <c r="O19" s="222">
        <v>-527926.21</v>
      </c>
      <c r="P19" s="222">
        <v>423586.81</v>
      </c>
      <c r="Q19" s="297">
        <v>-4379329.2300000004</v>
      </c>
      <c r="R19" s="222">
        <v>0</v>
      </c>
      <c r="T19" s="222">
        <v>41849041.270000003</v>
      </c>
    </row>
    <row r="20" spans="1:20" s="213" customFormat="1">
      <c r="A20" s="216" t="s">
        <v>430</v>
      </c>
      <c r="B20" s="250">
        <v>12000</v>
      </c>
      <c r="C20" s="250"/>
      <c r="D20" s="261" t="s">
        <v>122</v>
      </c>
      <c r="E20" s="236" t="s">
        <v>122</v>
      </c>
      <c r="F20" s="250" t="s">
        <v>415</v>
      </c>
      <c r="G20" s="250"/>
      <c r="H20" s="236" t="s">
        <v>122</v>
      </c>
      <c r="I20" s="236" t="s">
        <v>415</v>
      </c>
      <c r="J20" s="183">
        <v>1424553.27</v>
      </c>
      <c r="K20" s="221">
        <v>1490720.3</v>
      </c>
      <c r="L20" s="221">
        <v>1591875.91</v>
      </c>
      <c r="M20" s="221">
        <v>1531222.42</v>
      </c>
      <c r="O20" s="222">
        <v>-33759.57</v>
      </c>
      <c r="P20" s="222">
        <v>-49320.66</v>
      </c>
      <c r="Q20" s="297">
        <v>-23588.92</v>
      </c>
      <c r="R20" s="222">
        <v>0</v>
      </c>
      <c r="T20" s="222">
        <v>1531222.42</v>
      </c>
    </row>
    <row r="21" spans="1:20" s="213" customFormat="1">
      <c r="A21" s="216" t="s">
        <v>431</v>
      </c>
      <c r="B21" s="250">
        <v>12010</v>
      </c>
      <c r="C21" s="250"/>
      <c r="D21" s="261" t="s">
        <v>123</v>
      </c>
      <c r="E21" s="236" t="s">
        <v>122</v>
      </c>
      <c r="F21" s="250" t="s">
        <v>415</v>
      </c>
      <c r="G21" s="250"/>
      <c r="H21" s="236" t="s">
        <v>122</v>
      </c>
      <c r="I21" s="236" t="s">
        <v>415</v>
      </c>
      <c r="J21" s="183">
        <v>-1899.38</v>
      </c>
      <c r="K21" s="221">
        <v>-237.35</v>
      </c>
      <c r="L21" s="221">
        <v>653.36</v>
      </c>
      <c r="M21" s="221">
        <v>-589.26</v>
      </c>
      <c r="O21" s="222">
        <v>-202.21</v>
      </c>
      <c r="P21" s="222">
        <v>-571.74</v>
      </c>
      <c r="Q21" s="297">
        <v>-536.16999999999996</v>
      </c>
      <c r="R21" s="222">
        <v>0</v>
      </c>
      <c r="T21" s="222">
        <v>-589.26</v>
      </c>
    </row>
    <row r="22" spans="1:20" s="213" customFormat="1">
      <c r="A22" s="216" t="s">
        <v>432</v>
      </c>
      <c r="B22" s="250">
        <v>12020</v>
      </c>
      <c r="C22" s="250"/>
      <c r="D22" s="261" t="s">
        <v>124</v>
      </c>
      <c r="E22" s="236" t="s">
        <v>122</v>
      </c>
      <c r="F22" s="250" t="s">
        <v>415</v>
      </c>
      <c r="G22" s="250"/>
      <c r="H22" s="236" t="s">
        <v>122</v>
      </c>
      <c r="I22" s="236" t="s">
        <v>415</v>
      </c>
      <c r="J22" s="183">
        <v>0</v>
      </c>
      <c r="K22" s="221">
        <v>0</v>
      </c>
      <c r="L22" s="221">
        <v>0</v>
      </c>
      <c r="M22" s="221">
        <v>0</v>
      </c>
      <c r="O22" s="222">
        <v>0</v>
      </c>
      <c r="P22" s="222">
        <v>0</v>
      </c>
      <c r="Q22" s="297">
        <v>0</v>
      </c>
      <c r="R22" s="222">
        <v>0</v>
      </c>
      <c r="T22" s="222">
        <v>0</v>
      </c>
    </row>
    <row r="23" spans="1:20" s="213" customFormat="1">
      <c r="A23" s="216" t="s">
        <v>433</v>
      </c>
      <c r="B23" s="250">
        <v>12030</v>
      </c>
      <c r="C23" s="250"/>
      <c r="D23" s="261" t="s">
        <v>125</v>
      </c>
      <c r="E23" s="236" t="s">
        <v>125</v>
      </c>
      <c r="F23" s="250" t="s">
        <v>415</v>
      </c>
      <c r="G23" s="250"/>
      <c r="H23" s="236" t="s">
        <v>125</v>
      </c>
      <c r="I23" s="236" t="s">
        <v>415</v>
      </c>
      <c r="J23" s="183">
        <v>-0.41</v>
      </c>
      <c r="K23" s="221">
        <v>9015.93</v>
      </c>
      <c r="L23" s="221">
        <v>0</v>
      </c>
      <c r="M23" s="221">
        <v>-1.25</v>
      </c>
      <c r="O23" s="222">
        <v>0</v>
      </c>
      <c r="P23" s="222">
        <v>16194.62</v>
      </c>
      <c r="Q23" s="297">
        <v>-16193.78</v>
      </c>
      <c r="R23" s="222">
        <v>0</v>
      </c>
      <c r="T23" s="222">
        <v>-1.25</v>
      </c>
    </row>
    <row r="24" spans="1:20" s="213" customFormat="1">
      <c r="A24" s="216" t="s">
        <v>434</v>
      </c>
      <c r="B24" s="250">
        <v>12999</v>
      </c>
      <c r="C24" s="250"/>
      <c r="D24" s="261" t="s">
        <v>126</v>
      </c>
      <c r="E24" s="236" t="s">
        <v>122</v>
      </c>
      <c r="F24" s="250" t="s">
        <v>415</v>
      </c>
      <c r="G24" s="250"/>
      <c r="H24" s="236" t="s">
        <v>122</v>
      </c>
      <c r="I24" s="236" t="s">
        <v>415</v>
      </c>
      <c r="J24" s="183">
        <v>-12492.65</v>
      </c>
      <c r="K24" s="221">
        <v>22417.13</v>
      </c>
      <c r="L24" s="221">
        <v>0</v>
      </c>
      <c r="M24" s="221">
        <v>2283.6799999999998</v>
      </c>
      <c r="O24" s="222">
        <v>9580.4599999999991</v>
      </c>
      <c r="P24" s="222">
        <v>-16659.57</v>
      </c>
      <c r="Q24" s="297">
        <v>-7697.22</v>
      </c>
      <c r="R24" s="222">
        <v>-2004299.71</v>
      </c>
      <c r="T24" s="222">
        <v>2283.6799999999998</v>
      </c>
    </row>
    <row r="25" spans="1:20" s="213" customFormat="1">
      <c r="A25" s="216" t="s">
        <v>435</v>
      </c>
      <c r="B25" s="250">
        <v>13000</v>
      </c>
      <c r="C25" s="250"/>
      <c r="D25" s="261" t="s">
        <v>127</v>
      </c>
      <c r="E25" s="237" t="s">
        <v>147</v>
      </c>
      <c r="F25" s="250" t="s">
        <v>415</v>
      </c>
      <c r="G25" s="250"/>
      <c r="H25" s="236" t="s">
        <v>380</v>
      </c>
      <c r="I25" s="236" t="s">
        <v>415</v>
      </c>
      <c r="J25" s="183">
        <v>2359227.0299999998</v>
      </c>
      <c r="K25" s="221">
        <v>1674810.53</v>
      </c>
      <c r="L25" s="221">
        <v>339926.5</v>
      </c>
      <c r="M25" s="221">
        <v>1791780.53</v>
      </c>
      <c r="O25" s="222">
        <v>234504</v>
      </c>
      <c r="P25" s="222">
        <v>133900</v>
      </c>
      <c r="Q25" s="297">
        <v>199042.5</v>
      </c>
      <c r="R25" s="222">
        <v>0</v>
      </c>
      <c r="T25" s="222">
        <v>1791780.53</v>
      </c>
    </row>
    <row r="26" spans="1:20" s="213" customFormat="1">
      <c r="A26" s="216" t="s">
        <v>436</v>
      </c>
      <c r="B26" s="250">
        <v>13010</v>
      </c>
      <c r="C26" s="250"/>
      <c r="D26" s="261" t="s">
        <v>128</v>
      </c>
      <c r="E26" s="237" t="s">
        <v>147</v>
      </c>
      <c r="F26" s="250" t="s">
        <v>415</v>
      </c>
      <c r="G26" s="250"/>
      <c r="H26" s="236" t="s">
        <v>380</v>
      </c>
      <c r="I26" s="236" t="s">
        <v>415</v>
      </c>
      <c r="J26" s="183">
        <v>-1188766.3799999999</v>
      </c>
      <c r="K26" s="221">
        <v>-373240.2</v>
      </c>
      <c r="L26" s="221">
        <v>0</v>
      </c>
      <c r="M26" s="221">
        <v>-535703.44999999995</v>
      </c>
      <c r="O26" s="222">
        <v>-184561.03</v>
      </c>
      <c r="P26" s="222">
        <v>-213098.33</v>
      </c>
      <c r="Q26" s="297">
        <v>-255403.57</v>
      </c>
      <c r="R26" s="222">
        <v>0</v>
      </c>
      <c r="T26" s="222">
        <v>-535703.44999999995</v>
      </c>
    </row>
    <row r="27" spans="1:20" s="213" customFormat="1">
      <c r="A27" s="216" t="s">
        <v>437</v>
      </c>
      <c r="B27" s="250">
        <v>13020</v>
      </c>
      <c r="C27" s="250"/>
      <c r="D27" s="261" t="s">
        <v>129</v>
      </c>
      <c r="E27" s="237" t="s">
        <v>147</v>
      </c>
      <c r="F27" s="250" t="s">
        <v>415</v>
      </c>
      <c r="G27" s="250"/>
      <c r="H27" s="236" t="s">
        <v>380</v>
      </c>
      <c r="I27" s="236" t="s">
        <v>415</v>
      </c>
      <c r="J27" s="183">
        <v>1289990.1599999999</v>
      </c>
      <c r="K27" s="221">
        <v>198717.09</v>
      </c>
      <c r="L27" s="221">
        <v>0</v>
      </c>
      <c r="M27" s="221">
        <v>317712.09000000003</v>
      </c>
      <c r="O27" s="222">
        <v>666509.65</v>
      </c>
      <c r="P27" s="222">
        <v>167477.5</v>
      </c>
      <c r="Q27" s="297">
        <v>138290.92000000001</v>
      </c>
      <c r="R27" s="222">
        <v>0</v>
      </c>
      <c r="T27" s="222">
        <v>317712.09000000003</v>
      </c>
    </row>
    <row r="28" spans="1:20" s="213" customFormat="1">
      <c r="A28" s="216" t="s">
        <v>438</v>
      </c>
      <c r="B28" s="250">
        <v>13100</v>
      </c>
      <c r="C28" s="250"/>
      <c r="D28" s="261" t="s">
        <v>130</v>
      </c>
      <c r="E28" s="237" t="s">
        <v>147</v>
      </c>
      <c r="F28" s="250" t="s">
        <v>415</v>
      </c>
      <c r="G28" s="250"/>
      <c r="H28" s="236" t="s">
        <v>380</v>
      </c>
      <c r="I28" s="236" t="s">
        <v>415</v>
      </c>
      <c r="J28" s="183">
        <v>75056.62</v>
      </c>
      <c r="K28" s="221">
        <v>75056.62</v>
      </c>
      <c r="L28" s="221">
        <v>75056.62</v>
      </c>
      <c r="M28" s="221">
        <v>75056.62</v>
      </c>
      <c r="O28" s="222">
        <v>0</v>
      </c>
      <c r="P28" s="222">
        <v>0</v>
      </c>
      <c r="Q28" s="297">
        <v>0</v>
      </c>
      <c r="R28" s="222">
        <v>0</v>
      </c>
      <c r="T28" s="222">
        <v>75056.62</v>
      </c>
    </row>
    <row r="29" spans="1:20" s="213" customFormat="1">
      <c r="A29" s="216" t="s">
        <v>439</v>
      </c>
      <c r="B29" s="250">
        <v>13110</v>
      </c>
      <c r="C29" s="250"/>
      <c r="D29" s="261" t="s">
        <v>131</v>
      </c>
      <c r="E29" s="237" t="s">
        <v>147</v>
      </c>
      <c r="F29" s="250" t="s">
        <v>415</v>
      </c>
      <c r="G29" s="250"/>
      <c r="H29" s="236" t="s">
        <v>380</v>
      </c>
      <c r="I29" s="236" t="s">
        <v>415</v>
      </c>
      <c r="J29" s="183">
        <v>-58027</v>
      </c>
      <c r="K29" s="221">
        <v>-46673.88</v>
      </c>
      <c r="L29" s="221">
        <v>-36283.379999999997</v>
      </c>
      <c r="M29" s="221">
        <v>-49512.1</v>
      </c>
      <c r="O29" s="222">
        <v>-2838.3</v>
      </c>
      <c r="P29" s="222">
        <v>-2838.3</v>
      </c>
      <c r="Q29" s="297">
        <v>-2838.3</v>
      </c>
      <c r="R29" s="222">
        <v>0</v>
      </c>
      <c r="T29" s="222">
        <v>-49512.1</v>
      </c>
    </row>
    <row r="30" spans="1:20" s="213" customFormat="1">
      <c r="A30" s="216" t="s">
        <v>440</v>
      </c>
      <c r="B30" s="250">
        <v>13120</v>
      </c>
      <c r="C30" s="250"/>
      <c r="D30" s="261" t="s">
        <v>132</v>
      </c>
      <c r="E30" s="237" t="s">
        <v>147</v>
      </c>
      <c r="F30" s="250" t="s">
        <v>415</v>
      </c>
      <c r="G30" s="250"/>
      <c r="H30" s="236" t="s">
        <v>380</v>
      </c>
      <c r="I30" s="236" t="s">
        <v>415</v>
      </c>
      <c r="J30" s="183">
        <v>0</v>
      </c>
      <c r="K30" s="221">
        <v>0</v>
      </c>
      <c r="L30" s="221">
        <v>0</v>
      </c>
      <c r="M30" s="221">
        <v>0</v>
      </c>
      <c r="O30" s="222">
        <v>0</v>
      </c>
      <c r="P30" s="222">
        <v>0</v>
      </c>
      <c r="Q30" s="297">
        <v>0</v>
      </c>
      <c r="R30" s="222">
        <v>0</v>
      </c>
      <c r="T30" s="222">
        <v>0</v>
      </c>
    </row>
    <row r="31" spans="1:20" s="213" customFormat="1">
      <c r="A31" s="216" t="s">
        <v>441</v>
      </c>
      <c r="B31" s="250">
        <v>13200</v>
      </c>
      <c r="C31" s="250"/>
      <c r="D31" s="261" t="s">
        <v>133</v>
      </c>
      <c r="E31" s="237" t="s">
        <v>147</v>
      </c>
      <c r="F31" s="250" t="s">
        <v>415</v>
      </c>
      <c r="G31" s="250"/>
      <c r="H31" s="236" t="s">
        <v>380</v>
      </c>
      <c r="I31" s="236" t="s">
        <v>415</v>
      </c>
      <c r="J31" s="183">
        <v>1732677.87</v>
      </c>
      <c r="K31" s="221">
        <v>1734761.23</v>
      </c>
      <c r="L31" s="221">
        <v>1011970.38</v>
      </c>
      <c r="M31" s="221">
        <v>1734761.23</v>
      </c>
      <c r="O31" s="222">
        <v>-10566.33</v>
      </c>
      <c r="P31" s="222">
        <v>7027.2</v>
      </c>
      <c r="Q31" s="297">
        <v>1455.77</v>
      </c>
      <c r="R31" s="222">
        <v>0</v>
      </c>
      <c r="T31" s="222">
        <v>1734761.23</v>
      </c>
    </row>
    <row r="32" spans="1:20" s="213" customFormat="1">
      <c r="A32" s="216" t="s">
        <v>442</v>
      </c>
      <c r="B32" s="250">
        <v>13210</v>
      </c>
      <c r="C32" s="250"/>
      <c r="D32" s="261" t="s">
        <v>134</v>
      </c>
      <c r="E32" s="237" t="s">
        <v>147</v>
      </c>
      <c r="F32" s="250" t="s">
        <v>415</v>
      </c>
      <c r="G32" s="250"/>
      <c r="H32" s="236" t="s">
        <v>380</v>
      </c>
      <c r="I32" s="236" t="s">
        <v>415</v>
      </c>
      <c r="J32" s="183">
        <v>-1040079.9</v>
      </c>
      <c r="K32" s="221">
        <v>-747503.49</v>
      </c>
      <c r="L32" s="221">
        <v>-483442.8</v>
      </c>
      <c r="M32" s="221">
        <v>-823269.27</v>
      </c>
      <c r="O32" s="222">
        <v>-71503.47</v>
      </c>
      <c r="P32" s="222">
        <v>-72781.039999999994</v>
      </c>
      <c r="Q32" s="297">
        <v>-72526.12</v>
      </c>
      <c r="R32" s="222">
        <v>0</v>
      </c>
      <c r="T32" s="222">
        <v>-823269.27</v>
      </c>
    </row>
    <row r="33" spans="1:20" s="213" customFormat="1">
      <c r="A33" s="216" t="s">
        <v>443</v>
      </c>
      <c r="B33" s="250">
        <v>13220</v>
      </c>
      <c r="C33" s="250"/>
      <c r="D33" s="261" t="s">
        <v>135</v>
      </c>
      <c r="E33" s="237" t="s">
        <v>147</v>
      </c>
      <c r="F33" s="250" t="s">
        <v>415</v>
      </c>
      <c r="G33" s="250"/>
      <c r="H33" s="236" t="s">
        <v>380</v>
      </c>
      <c r="I33" s="236" t="s">
        <v>415</v>
      </c>
      <c r="J33" s="183">
        <v>0</v>
      </c>
      <c r="K33" s="221">
        <v>0</v>
      </c>
      <c r="L33" s="221">
        <v>0</v>
      </c>
      <c r="M33" s="221">
        <v>0</v>
      </c>
      <c r="O33" s="222">
        <v>0</v>
      </c>
      <c r="P33" s="222">
        <v>0</v>
      </c>
      <c r="Q33" s="297">
        <v>0</v>
      </c>
      <c r="R33" s="222">
        <v>0</v>
      </c>
      <c r="T33" s="222">
        <v>0</v>
      </c>
    </row>
    <row r="34" spans="1:20" s="213" customFormat="1">
      <c r="A34" s="216" t="s">
        <v>444</v>
      </c>
      <c r="B34" s="250">
        <v>13300</v>
      </c>
      <c r="C34" s="250"/>
      <c r="D34" s="261" t="s">
        <v>136</v>
      </c>
      <c r="E34" s="237" t="s">
        <v>147</v>
      </c>
      <c r="F34" s="250" t="s">
        <v>415</v>
      </c>
      <c r="G34" s="250"/>
      <c r="H34" s="236" t="s">
        <v>380</v>
      </c>
      <c r="I34" s="236" t="s">
        <v>415</v>
      </c>
      <c r="J34" s="183">
        <v>1000045.94</v>
      </c>
      <c r="K34" s="221">
        <v>973529.63</v>
      </c>
      <c r="L34" s="221">
        <v>962667.63</v>
      </c>
      <c r="M34" s="221">
        <v>973529.63</v>
      </c>
      <c r="O34" s="222">
        <v>12255</v>
      </c>
      <c r="P34" s="222">
        <v>0</v>
      </c>
      <c r="Q34" s="297">
        <v>14261.31</v>
      </c>
      <c r="R34" s="222">
        <v>0</v>
      </c>
      <c r="T34" s="222">
        <v>973529.63</v>
      </c>
    </row>
    <row r="35" spans="1:20" s="213" customFormat="1">
      <c r="A35" s="216" t="s">
        <v>445</v>
      </c>
      <c r="B35" s="250">
        <v>13310</v>
      </c>
      <c r="C35" s="250"/>
      <c r="D35" s="261" t="s">
        <v>137</v>
      </c>
      <c r="E35" s="237" t="s">
        <v>147</v>
      </c>
      <c r="F35" s="250" t="s">
        <v>415</v>
      </c>
      <c r="G35" s="250"/>
      <c r="H35" s="236" t="s">
        <v>380</v>
      </c>
      <c r="I35" s="236" t="s">
        <v>415</v>
      </c>
      <c r="J35" s="183">
        <v>-517089.86</v>
      </c>
      <c r="K35" s="221">
        <v>-417860.08</v>
      </c>
      <c r="L35" s="221">
        <v>-319713.26</v>
      </c>
      <c r="M35" s="221">
        <v>-442448.82</v>
      </c>
      <c r="O35" s="222">
        <v>-24691.06</v>
      </c>
      <c r="P35" s="222">
        <v>-24895.32</v>
      </c>
      <c r="Q35" s="297">
        <v>-25054.66</v>
      </c>
      <c r="R35" s="222">
        <v>0</v>
      </c>
      <c r="T35" s="222">
        <v>-442448.82</v>
      </c>
    </row>
    <row r="36" spans="1:20" s="213" customFormat="1">
      <c r="A36" s="216" t="s">
        <v>446</v>
      </c>
      <c r="B36" s="250">
        <v>13311</v>
      </c>
      <c r="C36" s="250"/>
      <c r="D36" s="261" t="s">
        <v>356</v>
      </c>
      <c r="E36" s="237" t="s">
        <v>147</v>
      </c>
      <c r="F36" s="250" t="s">
        <v>415</v>
      </c>
      <c r="G36" s="250"/>
      <c r="H36" s="236" t="s">
        <v>380</v>
      </c>
      <c r="I36" s="236" t="s">
        <v>415</v>
      </c>
      <c r="J36" s="183">
        <v>-128082.99</v>
      </c>
      <c r="K36" s="221">
        <v>-54892.71</v>
      </c>
      <c r="L36" s="221">
        <v>0</v>
      </c>
      <c r="M36" s="221">
        <v>-73190.28</v>
      </c>
      <c r="O36" s="222">
        <v>-18297.57</v>
      </c>
      <c r="P36" s="222">
        <v>-18297.57</v>
      </c>
      <c r="Q36" s="297">
        <v>-18297.57</v>
      </c>
      <c r="R36" s="222">
        <v>0</v>
      </c>
      <c r="T36" s="222">
        <v>-73190.28</v>
      </c>
    </row>
    <row r="37" spans="1:20" s="213" customFormat="1">
      <c r="A37" s="216" t="s">
        <v>447</v>
      </c>
      <c r="B37" s="250">
        <v>13320</v>
      </c>
      <c r="C37" s="250"/>
      <c r="D37" s="261" t="s">
        <v>138</v>
      </c>
      <c r="E37" s="237" t="s">
        <v>147</v>
      </c>
      <c r="F37" s="250" t="s">
        <v>415</v>
      </c>
      <c r="G37" s="250"/>
      <c r="H37" s="236" t="s">
        <v>380</v>
      </c>
      <c r="I37" s="236" t="s">
        <v>415</v>
      </c>
      <c r="J37" s="183">
        <v>0</v>
      </c>
      <c r="K37" s="221">
        <v>0</v>
      </c>
      <c r="L37" s="221">
        <v>0</v>
      </c>
      <c r="M37" s="221">
        <v>0</v>
      </c>
      <c r="O37" s="222">
        <v>0</v>
      </c>
      <c r="P37" s="222">
        <v>0</v>
      </c>
      <c r="Q37" s="297">
        <v>0</v>
      </c>
      <c r="R37" s="222">
        <v>0</v>
      </c>
      <c r="T37" s="222">
        <v>0</v>
      </c>
    </row>
    <row r="38" spans="1:20" s="213" customFormat="1">
      <c r="A38" s="216" t="s">
        <v>448</v>
      </c>
      <c r="B38" s="250">
        <v>13330</v>
      </c>
      <c r="C38" s="250"/>
      <c r="D38" s="261" t="s">
        <v>139</v>
      </c>
      <c r="E38" s="237" t="s">
        <v>147</v>
      </c>
      <c r="F38" s="250" t="s">
        <v>415</v>
      </c>
      <c r="G38" s="250"/>
      <c r="H38" s="236" t="s">
        <v>380</v>
      </c>
      <c r="I38" s="236" t="s">
        <v>415</v>
      </c>
      <c r="J38" s="183">
        <v>40732.58</v>
      </c>
      <c r="K38" s="221">
        <v>40732.58</v>
      </c>
      <c r="L38" s="221">
        <v>0</v>
      </c>
      <c r="M38" s="221">
        <v>40732.58</v>
      </c>
      <c r="O38" s="222">
        <v>0</v>
      </c>
      <c r="P38" s="222">
        <v>0</v>
      </c>
      <c r="Q38" s="297">
        <v>0</v>
      </c>
      <c r="R38" s="222">
        <v>0</v>
      </c>
      <c r="T38" s="222">
        <v>40732.58</v>
      </c>
    </row>
    <row r="39" spans="1:20" s="213" customFormat="1">
      <c r="A39" s="216" t="s">
        <v>449</v>
      </c>
      <c r="B39" s="250">
        <v>13340</v>
      </c>
      <c r="C39" s="250"/>
      <c r="D39" s="261" t="s">
        <v>140</v>
      </c>
      <c r="E39" s="237" t="s">
        <v>147</v>
      </c>
      <c r="F39" s="250" t="s">
        <v>415</v>
      </c>
      <c r="G39" s="250"/>
      <c r="H39" s="236" t="s">
        <v>380</v>
      </c>
      <c r="I39" s="236" t="s">
        <v>415</v>
      </c>
      <c r="J39" s="183">
        <v>-10721.95</v>
      </c>
      <c r="K39" s="221">
        <v>-5575.43</v>
      </c>
      <c r="L39" s="221">
        <v>0</v>
      </c>
      <c r="M39" s="221">
        <v>-6862.03</v>
      </c>
      <c r="O39" s="222">
        <v>-1286.6400000000001</v>
      </c>
      <c r="P39" s="222">
        <v>-1286.6400000000001</v>
      </c>
      <c r="Q39" s="297">
        <v>-1286.6400000000001</v>
      </c>
      <c r="R39" s="222">
        <v>0</v>
      </c>
      <c r="T39" s="222">
        <v>-6862.03</v>
      </c>
    </row>
    <row r="40" spans="1:20" s="213" customFormat="1">
      <c r="A40" s="216" t="s">
        <v>450</v>
      </c>
      <c r="B40" s="250">
        <v>13999</v>
      </c>
      <c r="C40" s="250"/>
      <c r="D40" s="261" t="s">
        <v>141</v>
      </c>
      <c r="E40" s="237" t="s">
        <v>147</v>
      </c>
      <c r="F40" s="250" t="s">
        <v>415</v>
      </c>
      <c r="G40" s="250"/>
      <c r="H40" s="236" t="s">
        <v>380</v>
      </c>
      <c r="I40" s="236" t="s">
        <v>415</v>
      </c>
      <c r="J40" s="183">
        <v>93134.61</v>
      </c>
      <c r="K40" s="221">
        <v>66525</v>
      </c>
      <c r="L40" s="221">
        <v>0</v>
      </c>
      <c r="M40" s="221">
        <v>471434.76</v>
      </c>
      <c r="O40" s="222">
        <v>-344447.56</v>
      </c>
      <c r="P40" s="222">
        <v>45864.54</v>
      </c>
      <c r="Q40" s="297">
        <v>-79717.13</v>
      </c>
      <c r="R40" s="222">
        <v>-73315.62</v>
      </c>
      <c r="T40" s="222">
        <v>471434.76</v>
      </c>
    </row>
    <row r="41" spans="1:20" s="213" customFormat="1">
      <c r="A41" s="216" t="s">
        <v>451</v>
      </c>
      <c r="B41" s="250">
        <v>14000</v>
      </c>
      <c r="C41" s="250"/>
      <c r="D41" s="261" t="s">
        <v>142</v>
      </c>
      <c r="E41" s="236" t="s">
        <v>381</v>
      </c>
      <c r="F41" s="250" t="s">
        <v>415</v>
      </c>
      <c r="G41" s="250"/>
      <c r="H41" s="236" t="s">
        <v>381</v>
      </c>
      <c r="I41" s="236" t="s">
        <v>415</v>
      </c>
      <c r="J41" s="183">
        <v>156109.93</v>
      </c>
      <c r="K41" s="221">
        <v>154494.71</v>
      </c>
      <c r="L41" s="221">
        <v>179334.85</v>
      </c>
      <c r="M41" s="221">
        <v>200268.49</v>
      </c>
      <c r="O41" s="222">
        <v>-48288.21</v>
      </c>
      <c r="P41" s="222">
        <v>37959.11</v>
      </c>
      <c r="Q41" s="297">
        <v>-33829.46</v>
      </c>
      <c r="R41" s="222">
        <v>0</v>
      </c>
      <c r="T41" s="222">
        <v>200268.49</v>
      </c>
    </row>
    <row r="42" spans="1:20" s="213" customFormat="1">
      <c r="A42" s="216" t="s">
        <v>452</v>
      </c>
      <c r="B42" s="250">
        <v>14010</v>
      </c>
      <c r="C42" s="250"/>
      <c r="D42" s="261" t="s">
        <v>143</v>
      </c>
      <c r="E42" s="236" t="s">
        <v>453</v>
      </c>
      <c r="F42" s="250" t="s">
        <v>415</v>
      </c>
      <c r="G42" s="250"/>
      <c r="H42" s="237" t="s">
        <v>147</v>
      </c>
      <c r="I42" s="236" t="s">
        <v>415</v>
      </c>
      <c r="J42" s="183">
        <v>0.16</v>
      </c>
      <c r="K42" s="221">
        <v>0.16</v>
      </c>
      <c r="L42" s="221">
        <v>0.16</v>
      </c>
      <c r="M42" s="221">
        <v>0.16</v>
      </c>
      <c r="O42" s="222">
        <v>0</v>
      </c>
      <c r="P42" s="222">
        <v>0</v>
      </c>
      <c r="Q42" s="297">
        <v>0</v>
      </c>
      <c r="R42" s="222">
        <v>0</v>
      </c>
      <c r="T42" s="222">
        <v>0.16</v>
      </c>
    </row>
    <row r="43" spans="1:20" s="213" customFormat="1">
      <c r="A43" s="216" t="s">
        <v>454</v>
      </c>
      <c r="B43" s="250">
        <v>15000</v>
      </c>
      <c r="C43" s="250"/>
      <c r="D43" s="261" t="s">
        <v>144</v>
      </c>
      <c r="E43" s="237" t="s">
        <v>147</v>
      </c>
      <c r="F43" s="250" t="s">
        <v>415</v>
      </c>
      <c r="G43" s="250"/>
      <c r="H43" s="236" t="s">
        <v>382</v>
      </c>
      <c r="I43" s="236" t="s">
        <v>415</v>
      </c>
      <c r="J43" s="183">
        <v>2732252</v>
      </c>
      <c r="K43" s="221">
        <v>2776960</v>
      </c>
      <c r="L43" s="221">
        <v>2757032</v>
      </c>
      <c r="M43" s="221">
        <v>2732252</v>
      </c>
      <c r="O43" s="222">
        <v>0</v>
      </c>
      <c r="P43" s="222">
        <v>0</v>
      </c>
      <c r="Q43" s="297">
        <v>0</v>
      </c>
      <c r="R43" s="222">
        <v>0</v>
      </c>
      <c r="T43" s="222">
        <v>2732252</v>
      </c>
    </row>
    <row r="44" spans="1:20" s="213" customFormat="1">
      <c r="A44" s="216" t="s">
        <v>455</v>
      </c>
      <c r="B44" s="250">
        <v>15010</v>
      </c>
      <c r="C44" s="250"/>
      <c r="D44" s="261" t="s">
        <v>145</v>
      </c>
      <c r="E44" s="237" t="s">
        <v>147</v>
      </c>
      <c r="F44" s="250" t="s">
        <v>415</v>
      </c>
      <c r="G44" s="250"/>
      <c r="H44" s="236" t="s">
        <v>383</v>
      </c>
      <c r="I44" s="236" t="s">
        <v>415</v>
      </c>
      <c r="J44" s="183">
        <v>-2732252</v>
      </c>
      <c r="K44" s="221">
        <v>-2776960</v>
      </c>
      <c r="L44" s="221">
        <v>-2757032</v>
      </c>
      <c r="M44" s="221">
        <v>-2732252</v>
      </c>
      <c r="O44" s="222">
        <v>0</v>
      </c>
      <c r="P44" s="222">
        <v>0</v>
      </c>
      <c r="Q44" s="297">
        <v>0</v>
      </c>
      <c r="R44" s="222">
        <v>0</v>
      </c>
      <c r="T44" s="222">
        <v>-2732252</v>
      </c>
    </row>
    <row r="45" spans="1:20" s="213" customFormat="1">
      <c r="A45" s="216" t="s">
        <v>456</v>
      </c>
      <c r="B45" s="250">
        <v>16000</v>
      </c>
      <c r="C45" s="250"/>
      <c r="D45" s="261" t="s">
        <v>146</v>
      </c>
      <c r="E45" s="237" t="s">
        <v>147</v>
      </c>
      <c r="F45" s="250" t="s">
        <v>415</v>
      </c>
      <c r="G45" s="250"/>
      <c r="H45" s="236" t="s">
        <v>147</v>
      </c>
      <c r="I45" s="236" t="s">
        <v>415</v>
      </c>
      <c r="J45" s="183">
        <v>299928.51</v>
      </c>
      <c r="K45" s="221">
        <v>204505.69</v>
      </c>
      <c r="L45" s="221">
        <v>292872.71000000002</v>
      </c>
      <c r="M45" s="221">
        <v>229655.6</v>
      </c>
      <c r="O45" s="222">
        <v>1545.59</v>
      </c>
      <c r="P45" s="222">
        <v>185654.55</v>
      </c>
      <c r="Q45" s="297">
        <v>-116927.23</v>
      </c>
      <c r="R45" s="222">
        <v>21046.21</v>
      </c>
      <c r="T45" s="222">
        <v>229655.6</v>
      </c>
    </row>
    <row r="46" spans="1:20" s="213" customFormat="1">
      <c r="A46" s="216" t="s">
        <v>457</v>
      </c>
      <c r="B46" s="250">
        <v>16010</v>
      </c>
      <c r="C46" s="250"/>
      <c r="D46" s="261" t="s">
        <v>148</v>
      </c>
      <c r="E46" s="237" t="s">
        <v>147</v>
      </c>
      <c r="F46" s="250" t="s">
        <v>415</v>
      </c>
      <c r="G46" s="250"/>
      <c r="H46" s="236" t="s">
        <v>147</v>
      </c>
      <c r="I46" s="236" t="s">
        <v>415</v>
      </c>
      <c r="J46" s="183">
        <v>778.85</v>
      </c>
      <c r="K46" s="221">
        <v>1117.72</v>
      </c>
      <c r="L46" s="221">
        <v>1126.31</v>
      </c>
      <c r="M46" s="221">
        <v>12771.23</v>
      </c>
      <c r="O46" s="222">
        <v>-11910.29</v>
      </c>
      <c r="P46" s="222">
        <v>7346.15</v>
      </c>
      <c r="Q46" s="297">
        <v>-7428.24</v>
      </c>
      <c r="R46" s="222">
        <v>0</v>
      </c>
      <c r="T46" s="222">
        <v>12771.23</v>
      </c>
    </row>
    <row r="47" spans="1:20" s="213" customFormat="1">
      <c r="A47" s="216" t="s">
        <v>458</v>
      </c>
      <c r="B47" s="250">
        <v>16020</v>
      </c>
      <c r="C47" s="250"/>
      <c r="D47" s="262" t="s">
        <v>147</v>
      </c>
      <c r="E47" s="237" t="s">
        <v>147</v>
      </c>
      <c r="F47" s="250" t="s">
        <v>415</v>
      </c>
      <c r="G47" s="265"/>
      <c r="H47" s="236" t="s">
        <v>147</v>
      </c>
      <c r="I47" s="236" t="s">
        <v>415</v>
      </c>
      <c r="J47" s="183">
        <v>1373503.74</v>
      </c>
      <c r="K47" s="221">
        <v>171445.73</v>
      </c>
      <c r="L47" s="221">
        <v>120841.27</v>
      </c>
      <c r="M47" s="221">
        <v>140171.6</v>
      </c>
      <c r="O47" s="222">
        <v>-34825.19</v>
      </c>
      <c r="P47" s="222">
        <v>106759.17</v>
      </c>
      <c r="Q47" s="297">
        <v>1161398.1599999999</v>
      </c>
      <c r="R47" s="222">
        <v>1249489.8</v>
      </c>
      <c r="T47" s="222">
        <v>140171.6</v>
      </c>
    </row>
    <row r="48" spans="1:20" s="213" customFormat="1">
      <c r="A48" s="216" t="s">
        <v>459</v>
      </c>
      <c r="B48" s="250">
        <v>16030</v>
      </c>
      <c r="C48" s="250"/>
      <c r="D48" s="262" t="s">
        <v>149</v>
      </c>
      <c r="E48" s="237" t="s">
        <v>147</v>
      </c>
      <c r="F48" s="250" t="s">
        <v>415</v>
      </c>
      <c r="G48" s="265"/>
      <c r="H48" s="236" t="s">
        <v>147</v>
      </c>
      <c r="I48" s="236" t="s">
        <v>415</v>
      </c>
      <c r="J48" s="183">
        <v>0</v>
      </c>
      <c r="K48" s="221">
        <v>0</v>
      </c>
      <c r="L48" s="221">
        <v>0</v>
      </c>
      <c r="M48" s="221">
        <v>0</v>
      </c>
      <c r="O48" s="222">
        <v>0</v>
      </c>
      <c r="P48" s="222">
        <v>0</v>
      </c>
      <c r="Q48" s="297">
        <v>0</v>
      </c>
      <c r="R48" s="222">
        <v>0</v>
      </c>
      <c r="T48" s="222">
        <v>0</v>
      </c>
    </row>
    <row r="49" spans="1:20" s="213" customFormat="1" ht="15">
      <c r="A49" s="216" t="s">
        <v>460</v>
      </c>
      <c r="B49" s="250">
        <v>19999</v>
      </c>
      <c r="C49" s="250"/>
      <c r="D49" s="261" t="s">
        <v>150</v>
      </c>
      <c r="E49" s="237" t="s">
        <v>147</v>
      </c>
      <c r="F49" s="250" t="s">
        <v>415</v>
      </c>
      <c r="G49" s="250"/>
      <c r="H49" s="276"/>
      <c r="I49" s="236" t="s">
        <v>415</v>
      </c>
      <c r="J49" s="183">
        <v>-3785956.31</v>
      </c>
      <c r="K49" s="221">
        <v>-3079338.31</v>
      </c>
      <c r="L49" s="221">
        <v>-1664272</v>
      </c>
      <c r="M49" s="221">
        <v>-3417020.31</v>
      </c>
      <c r="O49" s="222">
        <v>-254625</v>
      </c>
      <c r="P49" s="222">
        <v>-412486</v>
      </c>
      <c r="Q49" s="297">
        <v>298175</v>
      </c>
      <c r="R49" s="222">
        <v>0</v>
      </c>
      <c r="T49" s="222">
        <v>-3417020.31</v>
      </c>
    </row>
    <row r="50" spans="1:20" s="213" customFormat="1">
      <c r="A50" s="216" t="s">
        <v>461</v>
      </c>
      <c r="B50" s="250">
        <v>20000</v>
      </c>
      <c r="C50" s="250"/>
      <c r="D50" s="261" t="s">
        <v>151</v>
      </c>
      <c r="E50" s="237" t="s">
        <v>384</v>
      </c>
      <c r="F50" s="250" t="s">
        <v>415</v>
      </c>
      <c r="G50" s="250"/>
      <c r="H50" s="236" t="s">
        <v>384</v>
      </c>
      <c r="I50" s="236" t="s">
        <v>415</v>
      </c>
      <c r="J50" s="183">
        <v>-13353466.960000001</v>
      </c>
      <c r="K50" s="221">
        <v>-12318055.08</v>
      </c>
      <c r="L50" s="221">
        <v>-12818637.710000001</v>
      </c>
      <c r="M50" s="221">
        <v>-14361670.609999999</v>
      </c>
      <c r="O50" s="222">
        <v>-1197195.57</v>
      </c>
      <c r="P50" s="222">
        <v>3594546.34</v>
      </c>
      <c r="Q50" s="297">
        <v>-1389147.12</v>
      </c>
      <c r="R50" s="222">
        <v>0</v>
      </c>
      <c r="T50" s="222">
        <v>-14361670.609999999</v>
      </c>
    </row>
    <row r="51" spans="1:20" s="213" customFormat="1">
      <c r="A51" s="216" t="s">
        <v>462</v>
      </c>
      <c r="B51" s="250">
        <v>21000</v>
      </c>
      <c r="C51" s="250"/>
      <c r="D51" s="261" t="s">
        <v>152</v>
      </c>
      <c r="E51" s="237" t="s">
        <v>463</v>
      </c>
      <c r="F51" s="250" t="s">
        <v>415</v>
      </c>
      <c r="G51" s="250"/>
      <c r="H51" s="236" t="s">
        <v>385</v>
      </c>
      <c r="I51" s="236" t="s">
        <v>415</v>
      </c>
      <c r="J51" s="183">
        <v>-2916925.77</v>
      </c>
      <c r="K51" s="221">
        <v>-2014677.97</v>
      </c>
      <c r="L51" s="221">
        <v>-3404494.06</v>
      </c>
      <c r="M51" s="221">
        <v>-949854.85</v>
      </c>
      <c r="O51" s="222">
        <v>-1910049.88</v>
      </c>
      <c r="P51" s="222">
        <v>-1810530.38</v>
      </c>
      <c r="Q51" s="297">
        <v>1753509.34</v>
      </c>
      <c r="R51" s="222">
        <v>-1097078.31</v>
      </c>
      <c r="T51" s="222">
        <v>-949854.85</v>
      </c>
    </row>
    <row r="52" spans="1:20" s="213" customFormat="1">
      <c r="A52" s="216" t="s">
        <v>464</v>
      </c>
      <c r="B52" s="250">
        <v>21010</v>
      </c>
      <c r="C52" s="250"/>
      <c r="D52" s="261" t="s">
        <v>153</v>
      </c>
      <c r="E52" s="237" t="s">
        <v>463</v>
      </c>
      <c r="F52" s="250" t="s">
        <v>415</v>
      </c>
      <c r="G52" s="250"/>
      <c r="H52" s="236" t="s">
        <v>385</v>
      </c>
      <c r="I52" s="236" t="s">
        <v>415</v>
      </c>
      <c r="J52" s="183">
        <v>-2484000</v>
      </c>
      <c r="K52" s="221">
        <v>-2070000</v>
      </c>
      <c r="L52" s="221">
        <v>-2411000</v>
      </c>
      <c r="M52" s="221">
        <v>-2389000</v>
      </c>
      <c r="O52" s="222">
        <v>-328000</v>
      </c>
      <c r="P52" s="222">
        <v>533000</v>
      </c>
      <c r="Q52" s="297">
        <v>-300000</v>
      </c>
      <c r="R52" s="222">
        <v>300000</v>
      </c>
      <c r="T52" s="222">
        <v>-2389000</v>
      </c>
    </row>
    <row r="53" spans="1:20" s="213" customFormat="1">
      <c r="A53" s="216" t="s">
        <v>465</v>
      </c>
      <c r="B53" s="250">
        <v>21020</v>
      </c>
      <c r="C53" s="250"/>
      <c r="D53" s="261" t="s">
        <v>154</v>
      </c>
      <c r="E53" s="237" t="s">
        <v>463</v>
      </c>
      <c r="F53" s="250" t="s">
        <v>415</v>
      </c>
      <c r="G53" s="250"/>
      <c r="H53" s="236" t="s">
        <v>386</v>
      </c>
      <c r="I53" s="236" t="s">
        <v>415</v>
      </c>
      <c r="J53" s="183">
        <v>-2699000</v>
      </c>
      <c r="K53" s="221">
        <v>-2290000</v>
      </c>
      <c r="L53" s="221">
        <v>-3455000</v>
      </c>
      <c r="M53" s="221">
        <v>-2434000</v>
      </c>
      <c r="O53" s="222">
        <v>155950</v>
      </c>
      <c r="P53" s="222">
        <v>-220950</v>
      </c>
      <c r="Q53" s="297">
        <v>-200000</v>
      </c>
      <c r="R53" s="222">
        <v>200000</v>
      </c>
      <c r="T53" s="222">
        <v>-2434000</v>
      </c>
    </row>
    <row r="54" spans="1:20" s="213" customFormat="1">
      <c r="A54" s="216" t="s">
        <v>466</v>
      </c>
      <c r="B54" s="250">
        <v>22000</v>
      </c>
      <c r="C54" s="250"/>
      <c r="D54" s="261" t="s">
        <v>155</v>
      </c>
      <c r="E54" s="237" t="s">
        <v>467</v>
      </c>
      <c r="F54" s="250" t="s">
        <v>415</v>
      </c>
      <c r="G54" s="250"/>
      <c r="H54" s="236" t="s">
        <v>387</v>
      </c>
      <c r="I54" s="236" t="s">
        <v>415</v>
      </c>
      <c r="J54" s="183">
        <v>-8669303</v>
      </c>
      <c r="K54" s="221">
        <v>-7901848</v>
      </c>
      <c r="L54" s="221">
        <v>-8359487</v>
      </c>
      <c r="M54" s="221">
        <v>-8669303</v>
      </c>
      <c r="O54" s="222">
        <v>0</v>
      </c>
      <c r="P54" s="222">
        <v>0</v>
      </c>
      <c r="Q54" s="297">
        <v>0</v>
      </c>
      <c r="R54" s="222">
        <v>0</v>
      </c>
      <c r="T54" s="222">
        <v>-8669303</v>
      </c>
    </row>
    <row r="55" spans="1:20" s="213" customFormat="1">
      <c r="A55" s="216" t="s">
        <v>468</v>
      </c>
      <c r="B55" s="250">
        <v>23000</v>
      </c>
      <c r="C55" s="250"/>
      <c r="D55" s="261" t="s">
        <v>156</v>
      </c>
      <c r="E55" s="237" t="s">
        <v>469</v>
      </c>
      <c r="F55" s="250" t="s">
        <v>415</v>
      </c>
      <c r="G55" s="250"/>
      <c r="H55" s="236" t="s">
        <v>375</v>
      </c>
      <c r="I55" s="236" t="s">
        <v>415</v>
      </c>
      <c r="J55" s="303">
        <v>-394000</v>
      </c>
      <c r="K55" s="221">
        <v>-353400</v>
      </c>
      <c r="L55" s="221">
        <v>-242365.86</v>
      </c>
      <c r="M55" s="221">
        <v>-605665</v>
      </c>
      <c r="O55" s="222">
        <v>474265</v>
      </c>
      <c r="P55" s="222">
        <v>-131100</v>
      </c>
      <c r="Q55" s="301">
        <v>-131500</v>
      </c>
      <c r="R55" s="222">
        <v>394000</v>
      </c>
      <c r="T55" s="222">
        <v>-605665</v>
      </c>
    </row>
    <row r="56" spans="1:20" s="213" customFormat="1">
      <c r="A56" s="216" t="s">
        <v>470</v>
      </c>
      <c r="B56" s="250">
        <v>24010</v>
      </c>
      <c r="C56" s="250"/>
      <c r="D56" s="261" t="s">
        <v>157</v>
      </c>
      <c r="E56" s="237" t="s">
        <v>390</v>
      </c>
      <c r="F56" s="250" t="s">
        <v>415</v>
      </c>
      <c r="G56" s="250"/>
      <c r="H56" s="236" t="s">
        <v>390</v>
      </c>
      <c r="I56" s="236" t="s">
        <v>415</v>
      </c>
      <c r="J56" s="183">
        <v>-1485423.41</v>
      </c>
      <c r="K56" s="221">
        <v>-1701496.28</v>
      </c>
      <c r="L56" s="221">
        <v>-1404454.38</v>
      </c>
      <c r="M56" s="221">
        <v>-1204265.6100000001</v>
      </c>
      <c r="O56" s="222">
        <v>-438840.24</v>
      </c>
      <c r="P56" s="222">
        <v>173153</v>
      </c>
      <c r="Q56" s="297">
        <v>-15470.56</v>
      </c>
      <c r="R56" s="222">
        <v>0</v>
      </c>
      <c r="T56" s="222">
        <v>-1204265.6100000001</v>
      </c>
    </row>
    <row r="57" spans="1:20" s="213" customFormat="1">
      <c r="A57" s="216" t="s">
        <v>471</v>
      </c>
      <c r="B57" s="250">
        <v>24020</v>
      </c>
      <c r="C57" s="250"/>
      <c r="D57" s="261" t="s">
        <v>158</v>
      </c>
      <c r="E57" s="237" t="s">
        <v>391</v>
      </c>
      <c r="F57" s="250" t="s">
        <v>415</v>
      </c>
      <c r="G57" s="250"/>
      <c r="H57" s="236" t="s">
        <v>391</v>
      </c>
      <c r="I57" s="236" t="s">
        <v>415</v>
      </c>
      <c r="J57" s="303">
        <v>0</v>
      </c>
      <c r="K57" s="221">
        <v>0</v>
      </c>
      <c r="L57" s="221">
        <v>-696090</v>
      </c>
      <c r="M57" s="221">
        <v>0</v>
      </c>
      <c r="O57" s="222">
        <v>0</v>
      </c>
      <c r="P57" s="222">
        <v>0</v>
      </c>
      <c r="Q57" s="301">
        <v>0</v>
      </c>
      <c r="R57" s="222">
        <v>0</v>
      </c>
      <c r="T57" s="222">
        <v>0</v>
      </c>
    </row>
    <row r="58" spans="1:20" s="213" customFormat="1">
      <c r="A58" s="216" t="s">
        <v>472</v>
      </c>
      <c r="B58" s="250">
        <v>24030</v>
      </c>
      <c r="C58" s="250"/>
      <c r="D58" s="261" t="s">
        <v>159</v>
      </c>
      <c r="E58" s="237" t="s">
        <v>159</v>
      </c>
      <c r="F58" s="250" t="s">
        <v>415</v>
      </c>
      <c r="G58" s="250"/>
      <c r="H58" s="236" t="s">
        <v>159</v>
      </c>
      <c r="I58" s="236" t="s">
        <v>415</v>
      </c>
      <c r="J58" s="183">
        <v>-105024.33</v>
      </c>
      <c r="K58" s="221">
        <v>-159386.12</v>
      </c>
      <c r="L58" s="221">
        <v>-196650.28</v>
      </c>
      <c r="M58" s="221">
        <v>-109644.77</v>
      </c>
      <c r="O58" s="222">
        <v>21556.11</v>
      </c>
      <c r="P58" s="222">
        <v>-23822.38</v>
      </c>
      <c r="Q58" s="297">
        <v>6886.71</v>
      </c>
      <c r="R58" s="222">
        <v>0</v>
      </c>
      <c r="T58" s="222">
        <v>-109644.77</v>
      </c>
    </row>
    <row r="59" spans="1:20" s="213" customFormat="1">
      <c r="A59" s="216" t="s">
        <v>473</v>
      </c>
      <c r="B59" s="250">
        <v>24040</v>
      </c>
      <c r="C59" s="250"/>
      <c r="D59" s="261" t="s">
        <v>160</v>
      </c>
      <c r="E59" s="237" t="s">
        <v>389</v>
      </c>
      <c r="F59" s="250" t="s">
        <v>415</v>
      </c>
      <c r="G59" s="250"/>
      <c r="H59" s="236" t="s">
        <v>389</v>
      </c>
      <c r="I59" s="236" t="s">
        <v>415</v>
      </c>
      <c r="J59" s="183">
        <v>-3483745.11</v>
      </c>
      <c r="K59" s="221">
        <v>-4857168.28</v>
      </c>
      <c r="L59" s="221">
        <v>-4747030.8899999997</v>
      </c>
      <c r="M59" s="221">
        <v>-3266110.03</v>
      </c>
      <c r="O59" s="222">
        <v>1593109.25</v>
      </c>
      <c r="P59" s="222">
        <v>-3552619.33</v>
      </c>
      <c r="Q59" s="297">
        <v>1741875</v>
      </c>
      <c r="R59" s="222">
        <v>1741875</v>
      </c>
      <c r="T59" s="222">
        <v>-3266110.03</v>
      </c>
    </row>
    <row r="60" spans="1:20" s="213" customFormat="1">
      <c r="A60" s="216" t="s">
        <v>474</v>
      </c>
      <c r="B60" s="250">
        <v>25010</v>
      </c>
      <c r="C60" s="250"/>
      <c r="D60" s="261" t="s">
        <v>161</v>
      </c>
      <c r="E60" s="237" t="s">
        <v>161</v>
      </c>
      <c r="F60" s="250" t="s">
        <v>415</v>
      </c>
      <c r="G60" s="250"/>
      <c r="H60" s="236" t="s">
        <v>161</v>
      </c>
      <c r="I60" s="236" t="s">
        <v>415</v>
      </c>
      <c r="J60" s="183">
        <v>-1045570.84</v>
      </c>
      <c r="K60" s="221">
        <v>-1048838.97</v>
      </c>
      <c r="L60" s="221">
        <v>-1043347.43</v>
      </c>
      <c r="M60" s="221">
        <v>-1049534.94</v>
      </c>
      <c r="O60" s="222">
        <v>-463.47</v>
      </c>
      <c r="P60" s="222">
        <v>-463.47</v>
      </c>
      <c r="Q60" s="297">
        <v>4891.04</v>
      </c>
      <c r="R60" s="222">
        <v>0</v>
      </c>
      <c r="T60" s="222">
        <v>-1049534.94</v>
      </c>
    </row>
    <row r="61" spans="1:20" s="213" customFormat="1">
      <c r="A61" s="216" t="s">
        <v>475</v>
      </c>
      <c r="B61" s="250">
        <v>25020</v>
      </c>
      <c r="C61" s="250"/>
      <c r="D61" s="261" t="s">
        <v>162</v>
      </c>
      <c r="E61" s="237" t="s">
        <v>161</v>
      </c>
      <c r="F61" s="250" t="s">
        <v>415</v>
      </c>
      <c r="G61" s="250"/>
      <c r="H61" s="236" t="s">
        <v>161</v>
      </c>
      <c r="I61" s="236" t="s">
        <v>415</v>
      </c>
      <c r="J61" s="183">
        <v>408645.73</v>
      </c>
      <c r="K61" s="221">
        <v>335455.45</v>
      </c>
      <c r="L61" s="221">
        <v>262265.17</v>
      </c>
      <c r="M61" s="221">
        <v>353753.02</v>
      </c>
      <c r="O61" s="222">
        <v>18297.57</v>
      </c>
      <c r="P61" s="222">
        <v>18297.57</v>
      </c>
      <c r="Q61" s="297">
        <v>18297.57</v>
      </c>
      <c r="R61" s="222">
        <v>0</v>
      </c>
      <c r="T61" s="222">
        <v>353753.02</v>
      </c>
    </row>
    <row r="62" spans="1:20" s="213" customFormat="1">
      <c r="A62" s="216" t="s">
        <v>476</v>
      </c>
      <c r="B62" s="250">
        <v>26000</v>
      </c>
      <c r="C62" s="250"/>
      <c r="D62" s="261" t="s">
        <v>163</v>
      </c>
      <c r="E62" s="237" t="s">
        <v>392</v>
      </c>
      <c r="F62" s="250" t="s">
        <v>415</v>
      </c>
      <c r="G62" s="250"/>
      <c r="H62" s="236" t="s">
        <v>392</v>
      </c>
      <c r="I62" s="236" t="s">
        <v>415</v>
      </c>
      <c r="J62" s="183">
        <v>0</v>
      </c>
      <c r="K62" s="221">
        <v>0</v>
      </c>
      <c r="L62" s="221">
        <v>-6249.31</v>
      </c>
      <c r="M62" s="221">
        <v>0</v>
      </c>
      <c r="O62" s="222">
        <v>0</v>
      </c>
      <c r="P62" s="222">
        <v>0</v>
      </c>
      <c r="Q62" s="297">
        <v>0</v>
      </c>
      <c r="R62" s="222">
        <v>0</v>
      </c>
      <c r="T62" s="222">
        <v>0</v>
      </c>
    </row>
    <row r="63" spans="1:20" s="213" customFormat="1">
      <c r="A63" s="216" t="s">
        <v>477</v>
      </c>
      <c r="B63" s="250">
        <v>26010</v>
      </c>
      <c r="C63" s="250"/>
      <c r="D63" s="261" t="s">
        <v>164</v>
      </c>
      <c r="E63" s="237" t="s">
        <v>392</v>
      </c>
      <c r="F63" s="250" t="s">
        <v>415</v>
      </c>
      <c r="G63" s="250"/>
      <c r="H63" s="236" t="s">
        <v>392</v>
      </c>
      <c r="I63" s="236" t="s">
        <v>415</v>
      </c>
      <c r="J63" s="183">
        <v>-7832.82</v>
      </c>
      <c r="K63" s="221">
        <v>-8763.11</v>
      </c>
      <c r="L63" s="221">
        <v>-8995.2099999999991</v>
      </c>
      <c r="M63" s="221">
        <v>-7612</v>
      </c>
      <c r="O63" s="222">
        <v>-1083.51</v>
      </c>
      <c r="P63" s="222">
        <v>177.57</v>
      </c>
      <c r="Q63" s="297">
        <v>685.12</v>
      </c>
      <c r="R63" s="222">
        <v>7832.62</v>
      </c>
      <c r="T63" s="222">
        <v>-7612</v>
      </c>
    </row>
    <row r="64" spans="1:20" s="213" customFormat="1">
      <c r="A64" s="216" t="s">
        <v>478</v>
      </c>
      <c r="B64" s="250">
        <v>26020</v>
      </c>
      <c r="C64" s="250"/>
      <c r="D64" s="261" t="s">
        <v>165</v>
      </c>
      <c r="E64" s="237" t="s">
        <v>469</v>
      </c>
      <c r="F64" s="250" t="s">
        <v>415</v>
      </c>
      <c r="G64" s="250"/>
      <c r="H64" s="236" t="s">
        <v>375</v>
      </c>
      <c r="I64" s="236" t="s">
        <v>415</v>
      </c>
      <c r="J64" s="183">
        <v>0</v>
      </c>
      <c r="K64" s="221">
        <v>0</v>
      </c>
      <c r="L64" s="221">
        <v>0</v>
      </c>
      <c r="M64" s="221">
        <v>0</v>
      </c>
      <c r="O64" s="222">
        <v>0</v>
      </c>
      <c r="P64" s="222">
        <v>0</v>
      </c>
      <c r="Q64" s="297">
        <v>0</v>
      </c>
      <c r="R64" s="222">
        <v>0</v>
      </c>
      <c r="T64" s="222">
        <v>0</v>
      </c>
    </row>
    <row r="65" spans="1:22" s="213" customFormat="1">
      <c r="A65" s="216" t="s">
        <v>479</v>
      </c>
      <c r="B65" s="250">
        <v>27000</v>
      </c>
      <c r="C65" s="250"/>
      <c r="D65" s="261" t="s">
        <v>166</v>
      </c>
      <c r="E65" s="237" t="s">
        <v>388</v>
      </c>
      <c r="F65" s="250" t="s">
        <v>415</v>
      </c>
      <c r="G65" s="250"/>
      <c r="H65" s="236" t="s">
        <v>388</v>
      </c>
      <c r="I65" s="236" t="s">
        <v>415</v>
      </c>
      <c r="J65" s="303">
        <v>0</v>
      </c>
      <c r="K65" s="221">
        <v>0</v>
      </c>
      <c r="L65" s="221">
        <v>0</v>
      </c>
      <c r="M65" s="221">
        <v>0</v>
      </c>
      <c r="O65" s="222">
        <v>0</v>
      </c>
      <c r="P65" s="222">
        <v>0</v>
      </c>
      <c r="Q65" s="301">
        <v>0</v>
      </c>
      <c r="R65" s="222">
        <v>0</v>
      </c>
      <c r="T65" s="222">
        <v>0</v>
      </c>
    </row>
    <row r="66" spans="1:22" s="213" customFormat="1">
      <c r="A66" s="216" t="s">
        <v>480</v>
      </c>
      <c r="B66" s="250">
        <v>28000</v>
      </c>
      <c r="C66" s="250"/>
      <c r="D66" s="261" t="s">
        <v>167</v>
      </c>
      <c r="E66" s="237" t="s">
        <v>388</v>
      </c>
      <c r="F66" s="250" t="s">
        <v>415</v>
      </c>
      <c r="G66" s="250"/>
      <c r="H66" s="236" t="s">
        <v>388</v>
      </c>
      <c r="I66" s="236" t="s">
        <v>415</v>
      </c>
      <c r="J66" s="303">
        <v>-111039.24</v>
      </c>
      <c r="K66" s="221">
        <v>-147525.70000000001</v>
      </c>
      <c r="L66" s="221">
        <v>74017.7</v>
      </c>
      <c r="M66" s="221">
        <v>-143990</v>
      </c>
      <c r="O66" s="222">
        <v>-218719.39</v>
      </c>
      <c r="P66" s="222">
        <v>147048.60999999999</v>
      </c>
      <c r="Q66" s="301">
        <v>104621.54</v>
      </c>
      <c r="R66" s="222">
        <v>-13755.6</v>
      </c>
      <c r="T66" s="222">
        <v>-143990</v>
      </c>
    </row>
    <row r="67" spans="1:22" s="213" customFormat="1">
      <c r="A67" s="216" t="s">
        <v>481</v>
      </c>
      <c r="B67" s="250">
        <v>28010</v>
      </c>
      <c r="C67" s="250"/>
      <c r="D67" s="261" t="s">
        <v>168</v>
      </c>
      <c r="E67" s="237" t="s">
        <v>388</v>
      </c>
      <c r="F67" s="250" t="s">
        <v>415</v>
      </c>
      <c r="G67" s="250"/>
      <c r="H67" s="236" t="s">
        <v>388</v>
      </c>
      <c r="I67" s="236" t="s">
        <v>415</v>
      </c>
      <c r="J67" s="303">
        <v>-334950.88</v>
      </c>
      <c r="K67" s="221">
        <v>-232656.27</v>
      </c>
      <c r="L67" s="221">
        <v>0</v>
      </c>
      <c r="M67" s="221">
        <v>-817251.2</v>
      </c>
      <c r="O67" s="222">
        <v>384223.41</v>
      </c>
      <c r="P67" s="222">
        <v>147663.29</v>
      </c>
      <c r="Q67" s="301">
        <v>-49586.38</v>
      </c>
      <c r="R67" s="222">
        <v>334950.88</v>
      </c>
      <c r="T67" s="222">
        <v>-817251.2</v>
      </c>
    </row>
    <row r="68" spans="1:22" s="213" customFormat="1">
      <c r="A68" s="216" t="s">
        <v>482</v>
      </c>
      <c r="B68" s="250">
        <v>28020</v>
      </c>
      <c r="C68" s="250"/>
      <c r="D68" s="261" t="s">
        <v>169</v>
      </c>
      <c r="E68" s="237" t="s">
        <v>388</v>
      </c>
      <c r="F68" s="250" t="s">
        <v>415</v>
      </c>
      <c r="G68" s="250"/>
      <c r="H68" s="236" t="s">
        <v>388</v>
      </c>
      <c r="I68" s="236" t="s">
        <v>415</v>
      </c>
      <c r="J68" s="303">
        <v>0</v>
      </c>
      <c r="K68" s="221">
        <v>0</v>
      </c>
      <c r="L68" s="221">
        <v>0</v>
      </c>
      <c r="M68" s="221">
        <v>0</v>
      </c>
      <c r="O68" s="222">
        <v>0</v>
      </c>
      <c r="P68" s="222">
        <v>0</v>
      </c>
      <c r="Q68" s="301">
        <v>0</v>
      </c>
      <c r="R68" s="222">
        <v>0</v>
      </c>
      <c r="T68" s="222">
        <v>0</v>
      </c>
    </row>
    <row r="69" spans="1:22" s="213" customFormat="1">
      <c r="A69" s="198" t="s">
        <v>483</v>
      </c>
      <c r="B69" s="250">
        <v>29999</v>
      </c>
      <c r="C69" s="250" t="s">
        <v>170</v>
      </c>
      <c r="D69" s="261" t="s">
        <v>171</v>
      </c>
      <c r="E69" s="237" t="s">
        <v>388</v>
      </c>
      <c r="F69" s="250" t="s">
        <v>415</v>
      </c>
      <c r="G69" s="250"/>
      <c r="H69" s="236" t="s">
        <v>388</v>
      </c>
      <c r="I69" s="236" t="s">
        <v>415</v>
      </c>
      <c r="J69" s="303">
        <v>-0.01</v>
      </c>
      <c r="K69" s="221">
        <v>0</v>
      </c>
      <c r="L69" s="221">
        <v>0</v>
      </c>
      <c r="M69" s="221">
        <v>0</v>
      </c>
      <c r="O69" s="222">
        <v>0</v>
      </c>
      <c r="P69" s="222">
        <v>-0.01</v>
      </c>
      <c r="Q69" s="301">
        <v>0</v>
      </c>
      <c r="R69" s="222">
        <v>158682.69</v>
      </c>
      <c r="T69" s="222">
        <v>0</v>
      </c>
    </row>
    <row r="70" spans="1:22" s="213" customFormat="1">
      <c r="A70" s="198" t="s">
        <v>484</v>
      </c>
      <c r="B70" s="250">
        <v>29999</v>
      </c>
      <c r="C70" s="250" t="s">
        <v>172</v>
      </c>
      <c r="D70" s="261" t="s">
        <v>173</v>
      </c>
      <c r="E70" s="237" t="s">
        <v>388</v>
      </c>
      <c r="F70" s="250" t="s">
        <v>415</v>
      </c>
      <c r="G70" s="250"/>
      <c r="H70" s="236" t="s">
        <v>388</v>
      </c>
      <c r="I70" s="236" t="s">
        <v>415</v>
      </c>
      <c r="J70" s="303">
        <v>-0.15</v>
      </c>
      <c r="K70" s="221">
        <v>150.44</v>
      </c>
      <c r="L70" s="221">
        <v>0</v>
      </c>
      <c r="M70" s="221">
        <v>-14076.8</v>
      </c>
      <c r="O70" s="222">
        <v>14076.65</v>
      </c>
      <c r="P70" s="222">
        <v>-18552.2</v>
      </c>
      <c r="Q70" s="301">
        <v>18552.2</v>
      </c>
      <c r="R70" s="222">
        <v>18887.98</v>
      </c>
      <c r="T70" s="222">
        <v>-14076.8</v>
      </c>
    </row>
    <row r="71" spans="1:22" s="213" customFormat="1">
      <c r="A71" s="198" t="s">
        <v>485</v>
      </c>
      <c r="B71" s="250">
        <v>29999</v>
      </c>
      <c r="C71" s="250" t="s">
        <v>174</v>
      </c>
      <c r="D71" s="261" t="s">
        <v>175</v>
      </c>
      <c r="E71" s="237" t="s">
        <v>388</v>
      </c>
      <c r="F71" s="250" t="s">
        <v>415</v>
      </c>
      <c r="G71" s="250"/>
      <c r="H71" s="236" t="s">
        <v>388</v>
      </c>
      <c r="I71" s="236" t="s">
        <v>415</v>
      </c>
      <c r="J71" s="303">
        <v>87441.18</v>
      </c>
      <c r="K71" s="221">
        <v>13392.01</v>
      </c>
      <c r="L71" s="221">
        <v>0</v>
      </c>
      <c r="M71" s="221">
        <v>-3341.17</v>
      </c>
      <c r="O71" s="222">
        <v>11359.08</v>
      </c>
      <c r="P71" s="222">
        <v>38833.57</v>
      </c>
      <c r="Q71" s="301">
        <v>40589.699999999997</v>
      </c>
      <c r="R71" s="222">
        <v>50591.44</v>
      </c>
      <c r="T71" s="222">
        <v>-3341.17</v>
      </c>
    </row>
    <row r="72" spans="1:22" s="213" customFormat="1">
      <c r="A72" s="198" t="s">
        <v>486</v>
      </c>
      <c r="B72" s="250">
        <v>29999</v>
      </c>
      <c r="C72" s="250" t="s">
        <v>176</v>
      </c>
      <c r="D72" s="261" t="s">
        <v>177</v>
      </c>
      <c r="E72" s="237" t="s">
        <v>388</v>
      </c>
      <c r="F72" s="250" t="s">
        <v>415</v>
      </c>
      <c r="G72" s="250"/>
      <c r="H72" s="236" t="s">
        <v>388</v>
      </c>
      <c r="I72" s="236" t="s">
        <v>415</v>
      </c>
      <c r="J72" s="303">
        <v>2811.32</v>
      </c>
      <c r="K72" s="221">
        <v>200</v>
      </c>
      <c r="L72" s="221">
        <v>0</v>
      </c>
      <c r="M72" s="221">
        <v>2773.5</v>
      </c>
      <c r="O72" s="222">
        <v>-2073.5</v>
      </c>
      <c r="P72" s="222">
        <v>-700</v>
      </c>
      <c r="Q72" s="301">
        <v>2811.32</v>
      </c>
      <c r="R72" s="222">
        <v>57245.8</v>
      </c>
      <c r="T72" s="222">
        <v>2773.5</v>
      </c>
    </row>
    <row r="73" spans="1:22" s="213" customFormat="1">
      <c r="A73" s="198" t="s">
        <v>487</v>
      </c>
      <c r="B73" s="250">
        <v>29999</v>
      </c>
      <c r="C73" s="250" t="s">
        <v>178</v>
      </c>
      <c r="D73" s="261" t="s">
        <v>179</v>
      </c>
      <c r="E73" s="237" t="s">
        <v>388</v>
      </c>
      <c r="F73" s="250" t="s">
        <v>415</v>
      </c>
      <c r="G73" s="250"/>
      <c r="H73" s="236" t="s">
        <v>388</v>
      </c>
      <c r="I73" s="236" t="s">
        <v>415</v>
      </c>
      <c r="J73" s="303">
        <v>0</v>
      </c>
      <c r="K73" s="221">
        <v>0</v>
      </c>
      <c r="L73" s="221">
        <v>0</v>
      </c>
      <c r="M73" s="221">
        <v>0</v>
      </c>
      <c r="O73" s="222">
        <v>0</v>
      </c>
      <c r="P73" s="222">
        <v>0</v>
      </c>
      <c r="Q73" s="301">
        <v>0</v>
      </c>
      <c r="R73" s="222">
        <v>181945.92</v>
      </c>
      <c r="T73" s="222">
        <v>0</v>
      </c>
    </row>
    <row r="74" spans="1:22" s="213" customFormat="1">
      <c r="A74" s="198" t="s">
        <v>488</v>
      </c>
      <c r="B74" s="250">
        <v>29999</v>
      </c>
      <c r="C74" s="250" t="s">
        <v>180</v>
      </c>
      <c r="D74" s="261" t="s">
        <v>181</v>
      </c>
      <c r="E74" s="237" t="s">
        <v>388</v>
      </c>
      <c r="F74" s="250" t="s">
        <v>415</v>
      </c>
      <c r="G74" s="250"/>
      <c r="H74" s="236" t="s">
        <v>388</v>
      </c>
      <c r="I74" s="236" t="s">
        <v>415</v>
      </c>
      <c r="J74" s="303">
        <v>0</v>
      </c>
      <c r="K74" s="221">
        <v>0</v>
      </c>
      <c r="L74" s="221">
        <v>0</v>
      </c>
      <c r="M74" s="221">
        <v>0</v>
      </c>
      <c r="O74" s="222">
        <v>0</v>
      </c>
      <c r="P74" s="222">
        <v>0</v>
      </c>
      <c r="Q74" s="301">
        <v>0</v>
      </c>
      <c r="R74" s="222">
        <v>-17528.599999999999</v>
      </c>
      <c r="T74" s="222">
        <v>0</v>
      </c>
    </row>
    <row r="75" spans="1:22" s="213" customFormat="1" ht="15">
      <c r="A75" s="216" t="s">
        <v>489</v>
      </c>
      <c r="B75" s="250">
        <v>30000</v>
      </c>
      <c r="C75" s="250"/>
      <c r="D75" s="261" t="s">
        <v>182</v>
      </c>
      <c r="E75" s="237" t="s">
        <v>182</v>
      </c>
      <c r="F75" s="250" t="s">
        <v>415</v>
      </c>
      <c r="G75" s="250"/>
      <c r="H75" s="278" t="s">
        <v>182</v>
      </c>
      <c r="I75" s="236" t="s">
        <v>415</v>
      </c>
      <c r="J75" s="183">
        <v>-16178107.470000001</v>
      </c>
      <c r="K75" s="221">
        <v>-15948731.470000001</v>
      </c>
      <c r="L75" s="221">
        <v>-18991085.989999998</v>
      </c>
      <c r="M75" s="221">
        <v>-15948731.470000001</v>
      </c>
      <c r="O75" s="222">
        <v>0</v>
      </c>
      <c r="P75" s="222">
        <v>0</v>
      </c>
      <c r="Q75" s="297">
        <v>0</v>
      </c>
      <c r="R75" s="222">
        <v>0</v>
      </c>
      <c r="T75" s="222">
        <v>-15948731.470000001</v>
      </c>
    </row>
    <row r="76" spans="1:22" s="213" customFormat="1" ht="15">
      <c r="A76" s="198" t="s">
        <v>490</v>
      </c>
      <c r="B76" s="263">
        <v>30100</v>
      </c>
      <c r="C76" s="203" t="s">
        <v>183</v>
      </c>
      <c r="D76" s="209" t="s">
        <v>184</v>
      </c>
      <c r="E76" s="237" t="s">
        <v>182</v>
      </c>
      <c r="F76" s="250" t="s">
        <v>415</v>
      </c>
      <c r="G76" s="200"/>
      <c r="H76" s="278" t="s">
        <v>182</v>
      </c>
      <c r="I76" s="236" t="s">
        <v>415</v>
      </c>
      <c r="J76" s="221">
        <v>971809</v>
      </c>
      <c r="K76" s="221">
        <v>971809</v>
      </c>
      <c r="L76" s="221">
        <v>377929</v>
      </c>
      <c r="M76" s="221">
        <v>971809</v>
      </c>
      <c r="O76" s="222">
        <v>0</v>
      </c>
      <c r="P76" s="222">
        <v>0</v>
      </c>
      <c r="Q76" s="297">
        <v>0</v>
      </c>
      <c r="R76" s="222">
        <v>0</v>
      </c>
      <c r="T76" s="222">
        <v>971809</v>
      </c>
    </row>
    <row r="77" spans="1:22" s="213" customFormat="1" ht="15">
      <c r="A77" s="198" t="s">
        <v>491</v>
      </c>
      <c r="B77" s="263">
        <v>30100</v>
      </c>
      <c r="C77" s="203" t="s">
        <v>185</v>
      </c>
      <c r="D77" s="209" t="s">
        <v>186</v>
      </c>
      <c r="E77" s="237" t="s">
        <v>182</v>
      </c>
      <c r="F77" s="250" t="s">
        <v>415</v>
      </c>
      <c r="G77" s="200"/>
      <c r="H77" s="278" t="s">
        <v>182</v>
      </c>
      <c r="I77" s="236" t="s">
        <v>415</v>
      </c>
      <c r="J77" s="221">
        <v>0</v>
      </c>
      <c r="K77" s="221">
        <v>0</v>
      </c>
      <c r="L77" s="221">
        <v>0</v>
      </c>
      <c r="M77" s="221">
        <v>0</v>
      </c>
      <c r="O77" s="222">
        <v>0</v>
      </c>
      <c r="P77" s="222">
        <v>0</v>
      </c>
      <c r="Q77" s="297">
        <v>0</v>
      </c>
      <c r="R77" s="222">
        <v>0</v>
      </c>
      <c r="T77" s="222">
        <v>0</v>
      </c>
    </row>
    <row r="78" spans="1:22" s="213" customFormat="1" ht="15">
      <c r="A78" s="198" t="s">
        <v>492</v>
      </c>
      <c r="B78" s="263">
        <v>30100</v>
      </c>
      <c r="C78" s="203" t="s">
        <v>187</v>
      </c>
      <c r="D78" s="209" t="s">
        <v>188</v>
      </c>
      <c r="E78" s="237" t="s">
        <v>182</v>
      </c>
      <c r="F78" s="250" t="s">
        <v>415</v>
      </c>
      <c r="G78" s="200"/>
      <c r="H78" s="278" t="s">
        <v>182</v>
      </c>
      <c r="I78" s="236" t="s">
        <v>415</v>
      </c>
      <c r="J78" s="221">
        <v>59591</v>
      </c>
      <c r="K78" s="221">
        <v>-573042</v>
      </c>
      <c r="L78" s="221">
        <v>0</v>
      </c>
      <c r="M78" s="221">
        <v>59591</v>
      </c>
      <c r="O78" s="222">
        <v>0</v>
      </c>
      <c r="P78" s="222">
        <v>0</v>
      </c>
      <c r="Q78" s="297">
        <v>0</v>
      </c>
      <c r="R78" s="222">
        <v>0</v>
      </c>
      <c r="T78" s="222">
        <v>59591</v>
      </c>
      <c r="V78" s="215">
        <v>-632633</v>
      </c>
    </row>
    <row r="79" spans="1:22" s="213" customFormat="1" ht="15">
      <c r="A79" s="198" t="s">
        <v>493</v>
      </c>
      <c r="B79" s="263">
        <v>30100</v>
      </c>
      <c r="C79" s="203" t="s">
        <v>189</v>
      </c>
      <c r="D79" s="209" t="s">
        <v>190</v>
      </c>
      <c r="E79" s="237" t="s">
        <v>182</v>
      </c>
      <c r="F79" s="250" t="s">
        <v>415</v>
      </c>
      <c r="G79" s="200"/>
      <c r="H79" s="278" t="s">
        <v>182</v>
      </c>
      <c r="I79" s="236" t="s">
        <v>415</v>
      </c>
      <c r="J79" s="221">
        <v>1527804.31</v>
      </c>
      <c r="K79" s="221">
        <v>821186.31</v>
      </c>
      <c r="L79" s="221">
        <v>0</v>
      </c>
      <c r="M79" s="221">
        <v>1158868.31</v>
      </c>
      <c r="O79" s="222">
        <v>254625</v>
      </c>
      <c r="P79" s="222">
        <v>412486</v>
      </c>
      <c r="Q79" s="297">
        <v>-298175</v>
      </c>
      <c r="R79" s="222">
        <v>0</v>
      </c>
      <c r="T79" s="222">
        <v>1158868.31</v>
      </c>
    </row>
    <row r="80" spans="1:22" s="213" customFormat="1" ht="15">
      <c r="A80" s="216" t="s">
        <v>494</v>
      </c>
      <c r="B80" s="263">
        <v>40000</v>
      </c>
      <c r="C80" s="263"/>
      <c r="D80" s="261" t="s">
        <v>191</v>
      </c>
      <c r="E80" s="237" t="s">
        <v>182</v>
      </c>
      <c r="F80" s="210" t="s">
        <v>495</v>
      </c>
      <c r="G80" s="250"/>
      <c r="H80" s="278" t="s">
        <v>182</v>
      </c>
      <c r="I80" s="236" t="s">
        <v>361</v>
      </c>
      <c r="J80" s="223">
        <v>-25128191</v>
      </c>
      <c r="K80" s="221">
        <v>-25580839</v>
      </c>
      <c r="L80" s="221">
        <v>-26175610.699999999</v>
      </c>
      <c r="M80" s="221">
        <v>-34706074</v>
      </c>
      <c r="O80" s="224">
        <v>-8241977</v>
      </c>
      <c r="P80" s="224">
        <v>-8637094</v>
      </c>
      <c r="Q80" s="298">
        <v>-8249120</v>
      </c>
      <c r="R80" s="224">
        <v>0</v>
      </c>
      <c r="T80" s="224">
        <v>-34706074</v>
      </c>
    </row>
    <row r="81" spans="1:20" s="213" customFormat="1" ht="15">
      <c r="A81" s="216" t="s">
        <v>496</v>
      </c>
      <c r="B81" s="263">
        <v>40010</v>
      </c>
      <c r="C81" s="263"/>
      <c r="D81" s="261" t="s">
        <v>192</v>
      </c>
      <c r="E81" s="237" t="s">
        <v>182</v>
      </c>
      <c r="F81" s="210" t="s">
        <v>497</v>
      </c>
      <c r="G81" s="250"/>
      <c r="H81" s="278" t="s">
        <v>182</v>
      </c>
      <c r="I81" s="236" t="s">
        <v>362</v>
      </c>
      <c r="J81" s="223">
        <v>5266495.91</v>
      </c>
      <c r="K81" s="221">
        <v>6285015</v>
      </c>
      <c r="L81" s="221">
        <v>5703704</v>
      </c>
      <c r="M81" s="221">
        <v>6313013</v>
      </c>
      <c r="O81" s="224">
        <v>25947</v>
      </c>
      <c r="P81" s="224">
        <v>5240548.91</v>
      </c>
      <c r="Q81" s="298">
        <v>0</v>
      </c>
      <c r="R81" s="224">
        <v>0</v>
      </c>
      <c r="T81" s="224">
        <v>6313013</v>
      </c>
    </row>
    <row r="82" spans="1:20" s="213" customFormat="1" ht="15">
      <c r="A82" s="198" t="s">
        <v>498</v>
      </c>
      <c r="B82" s="263">
        <v>40100</v>
      </c>
      <c r="C82" s="263" t="s">
        <v>193</v>
      </c>
      <c r="D82" s="261" t="s">
        <v>194</v>
      </c>
      <c r="E82" s="237" t="s">
        <v>182</v>
      </c>
      <c r="F82" s="210" t="s">
        <v>499</v>
      </c>
      <c r="G82" s="250"/>
      <c r="H82" s="278" t="s">
        <v>182</v>
      </c>
      <c r="I82" s="236" t="s">
        <v>361</v>
      </c>
      <c r="J82" s="221">
        <v>-494965.74</v>
      </c>
      <c r="K82" s="221">
        <v>-263439.86</v>
      </c>
      <c r="L82" s="221">
        <v>-92813</v>
      </c>
      <c r="M82" s="221">
        <v>-385028.33</v>
      </c>
      <c r="O82" s="224">
        <v>20188.57</v>
      </c>
      <c r="P82" s="224">
        <v>-157856.43</v>
      </c>
      <c r="Q82" s="298">
        <v>-357297.88</v>
      </c>
      <c r="R82" s="224">
        <v>0</v>
      </c>
      <c r="T82" s="224">
        <v>-385028.33</v>
      </c>
    </row>
    <row r="83" spans="1:20" s="213" customFormat="1" ht="15">
      <c r="A83" s="198" t="s">
        <v>500</v>
      </c>
      <c r="B83" s="263">
        <v>40100</v>
      </c>
      <c r="C83" s="263" t="s">
        <v>195</v>
      </c>
      <c r="D83" s="261" t="s">
        <v>196</v>
      </c>
      <c r="E83" s="237" t="s">
        <v>182</v>
      </c>
      <c r="F83" s="210" t="s">
        <v>501</v>
      </c>
      <c r="G83" s="250"/>
      <c r="H83" s="278" t="s">
        <v>182</v>
      </c>
      <c r="I83" s="236" t="s">
        <v>361</v>
      </c>
      <c r="J83" s="221">
        <v>-267603</v>
      </c>
      <c r="K83" s="221">
        <v>-626436</v>
      </c>
      <c r="L83" s="221">
        <v>0</v>
      </c>
      <c r="M83" s="221">
        <v>-80286</v>
      </c>
      <c r="O83" s="224">
        <v>-442048</v>
      </c>
      <c r="P83" s="224">
        <v>169874</v>
      </c>
      <c r="Q83" s="298">
        <v>4571</v>
      </c>
      <c r="R83" s="224">
        <v>0</v>
      </c>
      <c r="T83" s="224">
        <v>-80286</v>
      </c>
    </row>
    <row r="84" spans="1:20" s="213" customFormat="1" ht="15">
      <c r="A84" s="216" t="s">
        <v>502</v>
      </c>
      <c r="B84" s="263">
        <v>40110</v>
      </c>
      <c r="C84" s="263"/>
      <c r="D84" s="261" t="s">
        <v>197</v>
      </c>
      <c r="E84" s="237" t="s">
        <v>182</v>
      </c>
      <c r="F84" s="199" t="s">
        <v>503</v>
      </c>
      <c r="G84" s="250"/>
      <c r="H84" s="278" t="s">
        <v>182</v>
      </c>
      <c r="I84" s="236" t="s">
        <v>362</v>
      </c>
      <c r="J84" s="223">
        <v>-245634.91</v>
      </c>
      <c r="K84" s="221">
        <v>-1692482</v>
      </c>
      <c r="L84" s="221">
        <v>-1377894</v>
      </c>
      <c r="M84" s="221">
        <v>-73428</v>
      </c>
      <c r="O84" s="224">
        <v>1619055</v>
      </c>
      <c r="P84" s="224">
        <v>-3606563.91</v>
      </c>
      <c r="Q84" s="298">
        <v>1741874</v>
      </c>
      <c r="R84" s="224">
        <v>0</v>
      </c>
      <c r="T84" s="224">
        <v>-73428</v>
      </c>
    </row>
    <row r="85" spans="1:20" s="213" customFormat="1" ht="15">
      <c r="A85" s="198" t="s">
        <v>504</v>
      </c>
      <c r="B85" s="263">
        <v>50000</v>
      </c>
      <c r="C85" s="263" t="s">
        <v>198</v>
      </c>
      <c r="D85" s="261" t="s">
        <v>199</v>
      </c>
      <c r="E85" s="237" t="s">
        <v>182</v>
      </c>
      <c r="F85" s="210" t="s">
        <v>505</v>
      </c>
      <c r="G85" s="250"/>
      <c r="H85" s="278" t="s">
        <v>182</v>
      </c>
      <c r="I85" s="236" t="s">
        <v>363</v>
      </c>
      <c r="J85" s="221">
        <v>9099778.9399999995</v>
      </c>
      <c r="K85" s="221">
        <v>10200337.75</v>
      </c>
      <c r="L85" s="221">
        <v>12363796.49</v>
      </c>
      <c r="M85" s="221">
        <v>12665565.9</v>
      </c>
      <c r="O85" s="224">
        <v>2604229.89</v>
      </c>
      <c r="P85" s="224">
        <v>3215191.78</v>
      </c>
      <c r="Q85" s="298">
        <v>3280357.27</v>
      </c>
      <c r="R85" s="224">
        <v>-1237935.32</v>
      </c>
      <c r="T85" s="224">
        <v>12665565.9</v>
      </c>
    </row>
    <row r="86" spans="1:20" s="213" customFormat="1" ht="15">
      <c r="A86" s="198" t="s">
        <v>506</v>
      </c>
      <c r="B86" s="263">
        <v>50000</v>
      </c>
      <c r="C86" s="263" t="s">
        <v>200</v>
      </c>
      <c r="D86" s="261" t="s">
        <v>201</v>
      </c>
      <c r="E86" s="237" t="s">
        <v>182</v>
      </c>
      <c r="F86" s="210" t="s">
        <v>507</v>
      </c>
      <c r="G86" s="250"/>
      <c r="H86" s="278" t="s">
        <v>182</v>
      </c>
      <c r="I86" s="236" t="s">
        <v>363</v>
      </c>
      <c r="J86" s="221">
        <v>1967070.92</v>
      </c>
      <c r="K86" s="221">
        <v>-330126.09000000003</v>
      </c>
      <c r="L86" s="221">
        <v>949397.98</v>
      </c>
      <c r="M86" s="221">
        <v>-1394949.21</v>
      </c>
      <c r="O86" s="224">
        <v>1910049.88</v>
      </c>
      <c r="P86" s="224">
        <v>1810530.38</v>
      </c>
      <c r="Q86" s="298">
        <v>-1753509.34</v>
      </c>
      <c r="R86" s="224">
        <v>1097078.31</v>
      </c>
      <c r="T86" s="224">
        <v>-1394949.21</v>
      </c>
    </row>
    <row r="87" spans="1:20" s="213" customFormat="1" ht="15">
      <c r="A87" s="198" t="s">
        <v>508</v>
      </c>
      <c r="B87" s="263">
        <v>50000</v>
      </c>
      <c r="C87" s="263" t="s">
        <v>202</v>
      </c>
      <c r="D87" s="261" t="s">
        <v>203</v>
      </c>
      <c r="E87" s="237" t="s">
        <v>182</v>
      </c>
      <c r="F87" s="199" t="s">
        <v>509</v>
      </c>
      <c r="G87" s="250"/>
      <c r="H87" s="278" t="s">
        <v>182</v>
      </c>
      <c r="I87" s="236" t="s">
        <v>363</v>
      </c>
      <c r="J87" s="221">
        <v>95000</v>
      </c>
      <c r="K87" s="221">
        <v>-56000</v>
      </c>
      <c r="L87" s="221">
        <v>0</v>
      </c>
      <c r="M87" s="221">
        <v>263000</v>
      </c>
      <c r="O87" s="224">
        <v>328000</v>
      </c>
      <c r="P87" s="224">
        <v>-533000</v>
      </c>
      <c r="Q87" s="298">
        <v>300000</v>
      </c>
      <c r="R87" s="224">
        <v>-300000</v>
      </c>
      <c r="T87" s="224">
        <v>263000</v>
      </c>
    </row>
    <row r="88" spans="1:20" s="213" customFormat="1" ht="15">
      <c r="A88" s="198" t="s">
        <v>510</v>
      </c>
      <c r="B88" s="263">
        <v>51000</v>
      </c>
      <c r="C88" s="263" t="s">
        <v>204</v>
      </c>
      <c r="D88" s="261" t="s">
        <v>205</v>
      </c>
      <c r="E88" s="237" t="s">
        <v>182</v>
      </c>
      <c r="F88" s="210" t="s">
        <v>511</v>
      </c>
      <c r="G88" s="250"/>
      <c r="H88" s="278" t="s">
        <v>182</v>
      </c>
      <c r="I88" s="236" t="s">
        <v>364</v>
      </c>
      <c r="J88" s="221">
        <v>1765516.5</v>
      </c>
      <c r="K88" s="221">
        <v>1004240.01</v>
      </c>
      <c r="L88" s="221">
        <v>2199060.64</v>
      </c>
      <c r="M88" s="221">
        <v>1258360.33</v>
      </c>
      <c r="O88" s="224">
        <v>450944.8</v>
      </c>
      <c r="P88" s="224">
        <v>684159.11</v>
      </c>
      <c r="Q88" s="298">
        <v>630412.59</v>
      </c>
      <c r="R88" s="224">
        <v>-11554.48</v>
      </c>
      <c r="T88" s="224">
        <v>1258360.33</v>
      </c>
    </row>
    <row r="89" spans="1:20" s="213" customFormat="1" ht="15">
      <c r="A89" s="198" t="s">
        <v>512</v>
      </c>
      <c r="B89" s="263">
        <v>51000</v>
      </c>
      <c r="C89" s="263" t="s">
        <v>206</v>
      </c>
      <c r="D89" s="261" t="s">
        <v>207</v>
      </c>
      <c r="E89" s="237" t="s">
        <v>182</v>
      </c>
      <c r="F89" s="210" t="s">
        <v>511</v>
      </c>
      <c r="G89" s="250"/>
      <c r="H89" s="278" t="s">
        <v>182</v>
      </c>
      <c r="I89" s="236" t="s">
        <v>364</v>
      </c>
      <c r="J89" s="221">
        <v>3114000</v>
      </c>
      <c r="K89" s="221">
        <v>4058000</v>
      </c>
      <c r="L89" s="221">
        <v>4029677</v>
      </c>
      <c r="M89" s="221">
        <v>4091000</v>
      </c>
      <c r="O89" s="224">
        <v>1068000</v>
      </c>
      <c r="P89" s="224">
        <v>992000</v>
      </c>
      <c r="Q89" s="298">
        <v>1054000</v>
      </c>
      <c r="R89" s="224">
        <v>-3114000</v>
      </c>
      <c r="T89" s="224">
        <v>4091000</v>
      </c>
    </row>
    <row r="90" spans="1:20" s="213" customFormat="1" ht="15">
      <c r="A90" s="198" t="s">
        <v>513</v>
      </c>
      <c r="B90" s="263">
        <v>51000</v>
      </c>
      <c r="C90" s="263" t="s">
        <v>208</v>
      </c>
      <c r="D90" s="261" t="s">
        <v>209</v>
      </c>
      <c r="E90" s="237" t="s">
        <v>182</v>
      </c>
      <c r="F90" s="210" t="s">
        <v>514</v>
      </c>
      <c r="G90" s="250"/>
      <c r="H90" s="278" t="s">
        <v>182</v>
      </c>
      <c r="I90" s="236" t="s">
        <v>364</v>
      </c>
      <c r="J90" s="221">
        <v>265000</v>
      </c>
      <c r="K90" s="221">
        <v>-905000</v>
      </c>
      <c r="L90" s="221">
        <v>-577750</v>
      </c>
      <c r="M90" s="221">
        <v>-761000</v>
      </c>
      <c r="O90" s="224">
        <v>-155950</v>
      </c>
      <c r="P90" s="224">
        <v>220950</v>
      </c>
      <c r="Q90" s="298">
        <v>200000</v>
      </c>
      <c r="R90" s="224">
        <v>-200000</v>
      </c>
      <c r="T90" s="224">
        <v>-761000</v>
      </c>
    </row>
    <row r="91" spans="1:20" s="213" customFormat="1" ht="15">
      <c r="A91" s="198" t="s">
        <v>515</v>
      </c>
      <c r="B91" s="263">
        <v>51000</v>
      </c>
      <c r="C91" s="263" t="s">
        <v>210</v>
      </c>
      <c r="D91" s="261" t="s">
        <v>211</v>
      </c>
      <c r="E91" s="237" t="s">
        <v>182</v>
      </c>
      <c r="F91" s="210" t="s">
        <v>511</v>
      </c>
      <c r="G91" s="250"/>
      <c r="H91" s="278" t="s">
        <v>182</v>
      </c>
      <c r="I91" s="236" t="s">
        <v>364</v>
      </c>
      <c r="J91" s="221">
        <v>-8453.66</v>
      </c>
      <c r="K91" s="221">
        <v>-2848.24</v>
      </c>
      <c r="L91" s="221">
        <v>0</v>
      </c>
      <c r="M91" s="221">
        <v>-3633.24</v>
      </c>
      <c r="O91" s="224">
        <v>-300</v>
      </c>
      <c r="P91" s="224">
        <v>-8005.09</v>
      </c>
      <c r="Q91" s="298">
        <v>-148.57</v>
      </c>
      <c r="R91" s="224">
        <v>0</v>
      </c>
      <c r="T91" s="224">
        <v>-3633.24</v>
      </c>
    </row>
    <row r="92" spans="1:20" s="213" customFormat="1" ht="15">
      <c r="A92" s="198" t="s">
        <v>516</v>
      </c>
      <c r="B92" s="263">
        <v>52000</v>
      </c>
      <c r="C92" s="263" t="s">
        <v>212</v>
      </c>
      <c r="D92" s="261" t="s">
        <v>213</v>
      </c>
      <c r="E92" s="237" t="s">
        <v>182</v>
      </c>
      <c r="F92" s="210" t="s">
        <v>517</v>
      </c>
      <c r="G92" s="250"/>
      <c r="H92" s="278" t="s">
        <v>182</v>
      </c>
      <c r="I92" s="236" t="s">
        <v>365</v>
      </c>
      <c r="J92" s="221">
        <v>2326914.6</v>
      </c>
      <c r="K92" s="221">
        <v>2470889.2999999998</v>
      </c>
      <c r="L92" s="221">
        <v>2511645.4700000002</v>
      </c>
      <c r="M92" s="221">
        <v>3282051.2</v>
      </c>
      <c r="O92" s="224">
        <v>806525</v>
      </c>
      <c r="P92" s="224">
        <v>786839.2</v>
      </c>
      <c r="Q92" s="298">
        <v>733550.4</v>
      </c>
      <c r="R92" s="224">
        <v>0</v>
      </c>
      <c r="T92" s="224">
        <v>3282051.2</v>
      </c>
    </row>
    <row r="93" spans="1:20" s="213" customFormat="1" ht="15">
      <c r="A93" s="198" t="s">
        <v>518</v>
      </c>
      <c r="B93" s="263">
        <v>52000</v>
      </c>
      <c r="C93" s="263" t="s">
        <v>214</v>
      </c>
      <c r="D93" s="261" t="s">
        <v>215</v>
      </c>
      <c r="E93" s="237" t="s">
        <v>182</v>
      </c>
      <c r="F93" s="210" t="s">
        <v>517</v>
      </c>
      <c r="G93" s="250"/>
      <c r="H93" s="278" t="s">
        <v>182</v>
      </c>
      <c r="I93" s="236" t="s">
        <v>365</v>
      </c>
      <c r="J93" s="221">
        <v>0</v>
      </c>
      <c r="K93" s="221">
        <v>0</v>
      </c>
      <c r="L93" s="221">
        <v>0</v>
      </c>
      <c r="M93" s="221">
        <v>0</v>
      </c>
      <c r="O93" s="224">
        <v>0</v>
      </c>
      <c r="P93" s="224">
        <v>0</v>
      </c>
      <c r="Q93" s="298">
        <v>0</v>
      </c>
      <c r="R93" s="224">
        <v>0</v>
      </c>
      <c r="T93" s="224">
        <v>0</v>
      </c>
    </row>
    <row r="94" spans="1:20" s="213" customFormat="1" ht="15">
      <c r="A94" s="198" t="s">
        <v>519</v>
      </c>
      <c r="B94" s="263">
        <v>53000</v>
      </c>
      <c r="C94" s="263" t="s">
        <v>216</v>
      </c>
      <c r="D94" s="261" t="s">
        <v>217</v>
      </c>
      <c r="E94" s="237" t="s">
        <v>182</v>
      </c>
      <c r="F94" s="210" t="s">
        <v>497</v>
      </c>
      <c r="G94" s="250"/>
      <c r="H94" s="278" t="s">
        <v>182</v>
      </c>
      <c r="I94" s="236" t="s">
        <v>362</v>
      </c>
      <c r="J94" s="221">
        <v>0</v>
      </c>
      <c r="K94" s="221">
        <v>0</v>
      </c>
      <c r="L94" s="221">
        <v>0</v>
      </c>
      <c r="M94" s="221">
        <v>0</v>
      </c>
      <c r="O94" s="224">
        <v>0</v>
      </c>
      <c r="P94" s="224">
        <v>0</v>
      </c>
      <c r="Q94" s="298">
        <v>0</v>
      </c>
      <c r="R94" s="224">
        <v>0</v>
      </c>
      <c r="T94" s="224">
        <v>0</v>
      </c>
    </row>
    <row r="95" spans="1:20" s="213" customFormat="1" ht="15">
      <c r="A95" s="198" t="s">
        <v>520</v>
      </c>
      <c r="B95" s="263">
        <v>54000</v>
      </c>
      <c r="C95" s="263" t="s">
        <v>218</v>
      </c>
      <c r="D95" s="261" t="s">
        <v>219</v>
      </c>
      <c r="E95" s="237" t="s">
        <v>182</v>
      </c>
      <c r="F95" s="210" t="s">
        <v>511</v>
      </c>
      <c r="G95" s="250"/>
      <c r="H95" s="278" t="s">
        <v>182</v>
      </c>
      <c r="I95" s="236" t="s">
        <v>364</v>
      </c>
      <c r="J95" s="221">
        <v>59247.94</v>
      </c>
      <c r="K95" s="221">
        <v>42624.45</v>
      </c>
      <c r="L95" s="221">
        <v>0</v>
      </c>
      <c r="M95" s="221">
        <v>66428.11</v>
      </c>
      <c r="O95" s="224">
        <v>0</v>
      </c>
      <c r="P95" s="224">
        <v>59247.94</v>
      </c>
      <c r="Q95" s="298">
        <v>0</v>
      </c>
      <c r="R95" s="224">
        <v>0</v>
      </c>
      <c r="T95" s="224">
        <v>66428.11</v>
      </c>
    </row>
    <row r="96" spans="1:20" s="213" customFormat="1" ht="15">
      <c r="A96" s="198" t="s">
        <v>521</v>
      </c>
      <c r="B96" s="263">
        <v>54000</v>
      </c>
      <c r="C96" s="263" t="s">
        <v>221</v>
      </c>
      <c r="D96" s="261" t="s">
        <v>222</v>
      </c>
      <c r="E96" s="237" t="s">
        <v>182</v>
      </c>
      <c r="F96" s="210" t="s">
        <v>511</v>
      </c>
      <c r="G96" s="250"/>
      <c r="H96" s="278" t="s">
        <v>182</v>
      </c>
      <c r="I96" s="236" t="s">
        <v>364</v>
      </c>
      <c r="J96" s="221">
        <v>122574.5</v>
      </c>
      <c r="K96" s="221">
        <v>975640.98</v>
      </c>
      <c r="L96" s="221">
        <v>0</v>
      </c>
      <c r="M96" s="221">
        <v>1424534.63</v>
      </c>
      <c r="O96" s="224">
        <v>88450.37</v>
      </c>
      <c r="P96" s="224">
        <v>23955.86</v>
      </c>
      <c r="Q96" s="298">
        <v>10168.27</v>
      </c>
      <c r="R96" s="224">
        <v>36157.699999999997</v>
      </c>
      <c r="T96" s="224">
        <v>1424534.63</v>
      </c>
    </row>
    <row r="97" spans="1:20" s="213" customFormat="1" ht="15">
      <c r="A97" s="198" t="s">
        <v>522</v>
      </c>
      <c r="B97" s="263">
        <v>54000</v>
      </c>
      <c r="C97" s="263" t="s">
        <v>223</v>
      </c>
      <c r="D97" s="261" t="s">
        <v>224</v>
      </c>
      <c r="E97" s="237" t="s">
        <v>182</v>
      </c>
      <c r="F97" s="210" t="s">
        <v>511</v>
      </c>
      <c r="G97" s="250"/>
      <c r="H97" s="278" t="s">
        <v>182</v>
      </c>
      <c r="I97" s="236" t="s">
        <v>364</v>
      </c>
      <c r="J97" s="221">
        <v>0</v>
      </c>
      <c r="K97" s="221">
        <v>32636.19</v>
      </c>
      <c r="L97" s="221">
        <v>0</v>
      </c>
      <c r="M97" s="221">
        <v>56802.97</v>
      </c>
      <c r="O97" s="224">
        <v>0</v>
      </c>
      <c r="P97" s="224">
        <v>0</v>
      </c>
      <c r="Q97" s="298">
        <v>0</v>
      </c>
      <c r="R97" s="224">
        <v>0</v>
      </c>
      <c r="T97" s="224">
        <v>56802.97</v>
      </c>
    </row>
    <row r="98" spans="1:20" ht="15">
      <c r="A98" s="198" t="s">
        <v>523</v>
      </c>
      <c r="B98" s="211">
        <v>60000</v>
      </c>
      <c r="C98" s="214" t="s">
        <v>225</v>
      </c>
      <c r="D98" s="223" t="s">
        <v>226</v>
      </c>
      <c r="E98" s="237" t="s">
        <v>182</v>
      </c>
      <c r="F98" s="210" t="s">
        <v>524</v>
      </c>
      <c r="G98" s="228"/>
      <c r="H98" s="278" t="s">
        <v>182</v>
      </c>
      <c r="I98" s="236" t="s">
        <v>365</v>
      </c>
      <c r="J98" s="225">
        <v>3071767.8</v>
      </c>
      <c r="K98" s="224">
        <v>2998059.8</v>
      </c>
      <c r="L98" s="224">
        <v>0</v>
      </c>
      <c r="M98" s="224">
        <v>4111375.24</v>
      </c>
      <c r="O98" s="224">
        <v>984257.22</v>
      </c>
      <c r="P98" s="224">
        <v>1022746.08</v>
      </c>
      <c r="Q98" s="298">
        <v>1064764.5</v>
      </c>
      <c r="R98" s="224">
        <v>-81038</v>
      </c>
      <c r="T98" s="224">
        <v>4111375.24</v>
      </c>
    </row>
    <row r="99" spans="1:20" ht="15">
      <c r="A99" s="198" t="s">
        <v>525</v>
      </c>
      <c r="B99" s="211">
        <v>60000</v>
      </c>
      <c r="C99" s="214" t="s">
        <v>227</v>
      </c>
      <c r="D99" s="223" t="s">
        <v>228</v>
      </c>
      <c r="E99" s="237" t="s">
        <v>182</v>
      </c>
      <c r="F99" s="210" t="s">
        <v>524</v>
      </c>
      <c r="G99" s="228"/>
      <c r="H99" s="278" t="s">
        <v>182</v>
      </c>
      <c r="I99" s="236" t="s">
        <v>365</v>
      </c>
      <c r="J99" s="225">
        <v>437626.33</v>
      </c>
      <c r="K99" s="224">
        <v>294219.40999999997</v>
      </c>
      <c r="L99" s="224">
        <v>0</v>
      </c>
      <c r="M99" s="224">
        <v>568047.41</v>
      </c>
      <c r="O99" s="224">
        <v>147007.18</v>
      </c>
      <c r="P99" s="224">
        <v>148009.9</v>
      </c>
      <c r="Q99" s="298">
        <v>142609.25</v>
      </c>
      <c r="R99" s="224">
        <v>-346600</v>
      </c>
      <c r="T99" s="224">
        <v>568047.41</v>
      </c>
    </row>
    <row r="100" spans="1:20" ht="15">
      <c r="A100" s="198" t="s">
        <v>526</v>
      </c>
      <c r="B100" s="211">
        <v>60000</v>
      </c>
      <c r="C100" s="214" t="s">
        <v>229</v>
      </c>
      <c r="D100" s="223" t="s">
        <v>230</v>
      </c>
      <c r="E100" s="237" t="s">
        <v>182</v>
      </c>
      <c r="F100" s="210" t="s">
        <v>524</v>
      </c>
      <c r="G100" s="228"/>
      <c r="H100" s="278" t="s">
        <v>182</v>
      </c>
      <c r="I100" s="236" t="s">
        <v>365</v>
      </c>
      <c r="J100" s="225">
        <v>160346.62</v>
      </c>
      <c r="K100" s="224">
        <v>244663.56</v>
      </c>
      <c r="L100" s="224">
        <v>0</v>
      </c>
      <c r="M100" s="224">
        <v>298308.37</v>
      </c>
      <c r="O100" s="224">
        <v>48276.26</v>
      </c>
      <c r="P100" s="224">
        <v>62216.28</v>
      </c>
      <c r="Q100" s="298">
        <v>49854.080000000002</v>
      </c>
      <c r="R100" s="224">
        <v>3533.75</v>
      </c>
      <c r="T100" s="224">
        <v>298308.37</v>
      </c>
    </row>
    <row r="101" spans="1:20" ht="15">
      <c r="A101" s="238" t="s">
        <v>527</v>
      </c>
      <c r="B101" s="239">
        <v>60100</v>
      </c>
      <c r="C101" s="240" t="s">
        <v>231</v>
      </c>
      <c r="D101" s="223" t="s">
        <v>232</v>
      </c>
      <c r="E101" s="237" t="s">
        <v>182</v>
      </c>
      <c r="F101" s="210" t="s">
        <v>524</v>
      </c>
      <c r="G101" s="228"/>
      <c r="H101" s="278" t="s">
        <v>182</v>
      </c>
      <c r="I101" s="236" t="s">
        <v>365</v>
      </c>
      <c r="J101" s="225">
        <v>209358.09</v>
      </c>
      <c r="K101" s="224">
        <v>191758.63</v>
      </c>
      <c r="L101" s="224">
        <v>0</v>
      </c>
      <c r="M101" s="224">
        <v>291091.69</v>
      </c>
      <c r="O101" s="224">
        <v>71108.45</v>
      </c>
      <c r="P101" s="224">
        <v>69311.62</v>
      </c>
      <c r="Q101" s="298">
        <v>68938.02</v>
      </c>
      <c r="R101" s="224">
        <v>-4930</v>
      </c>
      <c r="T101" s="224">
        <v>291091.69</v>
      </c>
    </row>
    <row r="102" spans="1:20" ht="15">
      <c r="A102" s="238" t="s">
        <v>528</v>
      </c>
      <c r="B102" s="239">
        <v>60100</v>
      </c>
      <c r="C102" s="240" t="s">
        <v>233</v>
      </c>
      <c r="D102" s="223" t="s">
        <v>234</v>
      </c>
      <c r="E102" s="237" t="s">
        <v>182</v>
      </c>
      <c r="F102" s="210" t="s">
        <v>524</v>
      </c>
      <c r="G102" s="228"/>
      <c r="H102" s="278" t="s">
        <v>182</v>
      </c>
      <c r="I102" s="236" t="s">
        <v>365</v>
      </c>
      <c r="J102" s="225">
        <v>37310.639999999999</v>
      </c>
      <c r="K102" s="224">
        <v>51541.72</v>
      </c>
      <c r="L102" s="224">
        <v>0</v>
      </c>
      <c r="M102" s="224">
        <v>38571.660000000003</v>
      </c>
      <c r="O102" s="224">
        <v>16940.93</v>
      </c>
      <c r="P102" s="224">
        <v>10178.709999999999</v>
      </c>
      <c r="Q102" s="298">
        <v>10191</v>
      </c>
      <c r="R102" s="224">
        <v>-26532</v>
      </c>
      <c r="T102" s="224">
        <v>38571.660000000003</v>
      </c>
    </row>
    <row r="103" spans="1:20" ht="15">
      <c r="A103" s="238" t="s">
        <v>529</v>
      </c>
      <c r="B103" s="239">
        <v>60100</v>
      </c>
      <c r="C103" s="240" t="s">
        <v>235</v>
      </c>
      <c r="D103" s="223" t="s">
        <v>236</v>
      </c>
      <c r="E103" s="237" t="s">
        <v>182</v>
      </c>
      <c r="F103" s="210" t="s">
        <v>524</v>
      </c>
      <c r="G103" s="228"/>
      <c r="H103" s="278" t="s">
        <v>182</v>
      </c>
      <c r="I103" s="236" t="s">
        <v>365</v>
      </c>
      <c r="J103" s="225">
        <v>825231.83</v>
      </c>
      <c r="K103" s="224">
        <v>732509.5</v>
      </c>
      <c r="L103" s="224">
        <v>0</v>
      </c>
      <c r="M103" s="224">
        <v>964481.69</v>
      </c>
      <c r="O103" s="224">
        <v>279438.48</v>
      </c>
      <c r="P103" s="224">
        <v>262034.37</v>
      </c>
      <c r="Q103" s="298">
        <v>283758.98</v>
      </c>
      <c r="R103" s="224">
        <v>87722.39</v>
      </c>
      <c r="T103" s="224">
        <v>964481.69</v>
      </c>
    </row>
    <row r="104" spans="1:20" ht="15">
      <c r="A104" s="238" t="s">
        <v>530</v>
      </c>
      <c r="B104" s="239">
        <v>60100</v>
      </c>
      <c r="C104" s="240" t="s">
        <v>237</v>
      </c>
      <c r="D104" s="223" t="s">
        <v>238</v>
      </c>
      <c r="E104" s="237" t="s">
        <v>182</v>
      </c>
      <c r="F104" s="210" t="s">
        <v>524</v>
      </c>
      <c r="G104" s="228"/>
      <c r="H104" s="278" t="s">
        <v>182</v>
      </c>
      <c r="I104" s="236" t="s">
        <v>365</v>
      </c>
      <c r="J104" s="225">
        <v>-14268.76</v>
      </c>
      <c r="K104" s="224">
        <v>-13731.84</v>
      </c>
      <c r="L104" s="224">
        <v>0</v>
      </c>
      <c r="M104" s="224">
        <v>-18782.77</v>
      </c>
      <c r="O104" s="224">
        <v>-4296.62</v>
      </c>
      <c r="P104" s="224">
        <v>-5713.97</v>
      </c>
      <c r="Q104" s="298">
        <v>-4258.17</v>
      </c>
      <c r="R104" s="224">
        <v>-1224.79</v>
      </c>
      <c r="T104" s="224">
        <v>-18782.77</v>
      </c>
    </row>
    <row r="105" spans="1:20" ht="15">
      <c r="A105" s="238" t="s">
        <v>531</v>
      </c>
      <c r="B105" s="239">
        <v>60100</v>
      </c>
      <c r="C105" s="240" t="s">
        <v>239</v>
      </c>
      <c r="D105" s="223" t="s">
        <v>240</v>
      </c>
      <c r="E105" s="237" t="s">
        <v>182</v>
      </c>
      <c r="F105" s="210" t="s">
        <v>524</v>
      </c>
      <c r="G105" s="228"/>
      <c r="H105" s="278" t="s">
        <v>182</v>
      </c>
      <c r="I105" s="236" t="s">
        <v>365</v>
      </c>
      <c r="J105" s="225">
        <v>6172.63</v>
      </c>
      <c r="K105" s="224">
        <v>11543.44</v>
      </c>
      <c r="L105" s="224">
        <v>0</v>
      </c>
      <c r="M105" s="224">
        <v>11543.44</v>
      </c>
      <c r="O105" s="224">
        <v>7674.1</v>
      </c>
      <c r="P105" s="224">
        <v>-4725.16</v>
      </c>
      <c r="Q105" s="298">
        <v>3223.69</v>
      </c>
      <c r="R105" s="224">
        <v>0</v>
      </c>
      <c r="T105" s="224">
        <v>11543.44</v>
      </c>
    </row>
    <row r="106" spans="1:20" ht="15">
      <c r="A106" s="238" t="s">
        <v>532</v>
      </c>
      <c r="B106" s="239">
        <v>60100</v>
      </c>
      <c r="C106" s="240" t="s">
        <v>241</v>
      </c>
      <c r="D106" s="223" t="s">
        <v>242</v>
      </c>
      <c r="E106" s="237" t="s">
        <v>182</v>
      </c>
      <c r="F106" s="210" t="s">
        <v>524</v>
      </c>
      <c r="G106" s="228"/>
      <c r="H106" s="278" t="s">
        <v>182</v>
      </c>
      <c r="I106" s="236" t="s">
        <v>365</v>
      </c>
      <c r="J106" s="225">
        <v>-2571.84</v>
      </c>
      <c r="K106" s="224">
        <v>-3942.94</v>
      </c>
      <c r="L106" s="224">
        <v>0</v>
      </c>
      <c r="M106" s="224">
        <v>-5581.65</v>
      </c>
      <c r="O106" s="224">
        <v>1406.19</v>
      </c>
      <c r="P106" s="224">
        <v>-3053.23</v>
      </c>
      <c r="Q106" s="298">
        <v>-924.8</v>
      </c>
      <c r="R106" s="224">
        <v>-30</v>
      </c>
      <c r="T106" s="224">
        <v>-5581.65</v>
      </c>
    </row>
    <row r="107" spans="1:20" ht="15">
      <c r="A107" s="238" t="s">
        <v>533</v>
      </c>
      <c r="B107" s="239">
        <v>60100</v>
      </c>
      <c r="C107" s="240" t="s">
        <v>243</v>
      </c>
      <c r="D107" s="223" t="s">
        <v>244</v>
      </c>
      <c r="E107" s="237" t="s">
        <v>182</v>
      </c>
      <c r="F107" s="210" t="s">
        <v>524</v>
      </c>
      <c r="G107" s="228"/>
      <c r="H107" s="278" t="s">
        <v>182</v>
      </c>
      <c r="I107" s="236" t="s">
        <v>365</v>
      </c>
      <c r="J107" s="225">
        <v>473220</v>
      </c>
      <c r="K107" s="224">
        <v>473220</v>
      </c>
      <c r="L107" s="224">
        <v>0</v>
      </c>
      <c r="M107" s="224">
        <v>765782</v>
      </c>
      <c r="O107" s="224">
        <v>157740</v>
      </c>
      <c r="P107" s="224">
        <v>157740</v>
      </c>
      <c r="Q107" s="298">
        <v>157740</v>
      </c>
      <c r="R107" s="224">
        <v>52580</v>
      </c>
      <c r="T107" s="224">
        <v>765782</v>
      </c>
    </row>
    <row r="108" spans="1:20" ht="15">
      <c r="A108" s="238" t="s">
        <v>534</v>
      </c>
      <c r="B108" s="239">
        <v>60100</v>
      </c>
      <c r="C108" s="240" t="s">
        <v>245</v>
      </c>
      <c r="D108" s="223" t="s">
        <v>246</v>
      </c>
      <c r="E108" s="237" t="s">
        <v>182</v>
      </c>
      <c r="F108" s="210" t="s">
        <v>524</v>
      </c>
      <c r="G108" s="228"/>
      <c r="H108" s="278" t="s">
        <v>182</v>
      </c>
      <c r="I108" s="236" t="s">
        <v>365</v>
      </c>
      <c r="J108" s="225">
        <v>172850.97</v>
      </c>
      <c r="K108" s="224">
        <v>210013.89</v>
      </c>
      <c r="L108" s="224">
        <v>0</v>
      </c>
      <c r="M108" s="224">
        <v>265102.83</v>
      </c>
      <c r="O108" s="224">
        <v>66502.259999999995</v>
      </c>
      <c r="P108" s="224">
        <v>54621.37</v>
      </c>
      <c r="Q108" s="298">
        <v>51727.34</v>
      </c>
      <c r="R108" s="224">
        <v>-24217</v>
      </c>
      <c r="T108" s="224">
        <v>265102.83</v>
      </c>
    </row>
    <row r="109" spans="1:20" ht="15">
      <c r="A109" s="238" t="s">
        <v>535</v>
      </c>
      <c r="B109" s="239">
        <v>60100</v>
      </c>
      <c r="C109" s="240" t="s">
        <v>247</v>
      </c>
      <c r="D109" s="223" t="s">
        <v>248</v>
      </c>
      <c r="E109" s="237" t="s">
        <v>182</v>
      </c>
      <c r="F109" s="210" t="s">
        <v>524</v>
      </c>
      <c r="G109" s="228"/>
      <c r="H109" s="278" t="s">
        <v>182</v>
      </c>
      <c r="I109" s="236" t="s">
        <v>365</v>
      </c>
      <c r="J109" s="225">
        <v>52491.1</v>
      </c>
      <c r="K109" s="224">
        <v>57222.67</v>
      </c>
      <c r="L109" s="224">
        <v>0</v>
      </c>
      <c r="M109" s="224">
        <v>88624.34</v>
      </c>
      <c r="O109" s="224">
        <v>28885.09</v>
      </c>
      <c r="P109" s="224">
        <v>12824.88</v>
      </c>
      <c r="Q109" s="298">
        <v>10781.13</v>
      </c>
      <c r="R109" s="224">
        <v>-39</v>
      </c>
      <c r="T109" s="224">
        <v>88624.34</v>
      </c>
    </row>
    <row r="110" spans="1:20" ht="15">
      <c r="A110" s="238" t="s">
        <v>536</v>
      </c>
      <c r="B110" s="239">
        <v>60100</v>
      </c>
      <c r="C110" s="240" t="s">
        <v>249</v>
      </c>
      <c r="D110" s="223" t="s">
        <v>250</v>
      </c>
      <c r="E110" s="237" t="s">
        <v>182</v>
      </c>
      <c r="F110" s="210" t="s">
        <v>524</v>
      </c>
      <c r="G110" s="228"/>
      <c r="H110" s="278" t="s">
        <v>182</v>
      </c>
      <c r="I110" s="236" t="s">
        <v>365</v>
      </c>
      <c r="J110" s="225">
        <v>13696.91</v>
      </c>
      <c r="K110" s="224">
        <v>26186.720000000001</v>
      </c>
      <c r="L110" s="224">
        <v>0</v>
      </c>
      <c r="M110" s="224">
        <v>34922.47</v>
      </c>
      <c r="O110" s="224">
        <v>2418.71</v>
      </c>
      <c r="P110" s="224">
        <v>9063.25</v>
      </c>
      <c r="Q110" s="298">
        <v>2214.9499999999998</v>
      </c>
      <c r="R110" s="224">
        <v>99</v>
      </c>
      <c r="T110" s="224">
        <v>34922.47</v>
      </c>
    </row>
    <row r="111" spans="1:20" ht="15">
      <c r="A111" s="238" t="s">
        <v>537</v>
      </c>
      <c r="B111" s="239">
        <v>60100</v>
      </c>
      <c r="C111" s="240" t="s">
        <v>251</v>
      </c>
      <c r="D111" s="223" t="s">
        <v>252</v>
      </c>
      <c r="E111" s="237" t="s">
        <v>182</v>
      </c>
      <c r="F111" s="210" t="s">
        <v>524</v>
      </c>
      <c r="G111" s="228"/>
      <c r="H111" s="278" t="s">
        <v>182</v>
      </c>
      <c r="I111" s="236" t="s">
        <v>365</v>
      </c>
      <c r="J111" s="225">
        <v>37057.49</v>
      </c>
      <c r="K111" s="224">
        <v>25497.52</v>
      </c>
      <c r="L111" s="224">
        <v>0</v>
      </c>
      <c r="M111" s="224">
        <v>42800.36</v>
      </c>
      <c r="O111" s="224">
        <v>18880.84</v>
      </c>
      <c r="P111" s="224">
        <v>10779.39</v>
      </c>
      <c r="Q111" s="298">
        <v>7397.26</v>
      </c>
      <c r="R111" s="224">
        <v>0</v>
      </c>
      <c r="T111" s="224">
        <v>42800.36</v>
      </c>
    </row>
    <row r="112" spans="1:20" ht="15">
      <c r="A112" s="238" t="s">
        <v>538</v>
      </c>
      <c r="B112" s="239">
        <v>60100</v>
      </c>
      <c r="C112" s="240" t="s">
        <v>253</v>
      </c>
      <c r="D112" s="223" t="s">
        <v>254</v>
      </c>
      <c r="E112" s="237" t="s">
        <v>182</v>
      </c>
      <c r="F112" s="210" t="s">
        <v>524</v>
      </c>
      <c r="G112" s="228"/>
      <c r="H112" s="278" t="s">
        <v>182</v>
      </c>
      <c r="I112" s="236" t="s">
        <v>365</v>
      </c>
      <c r="J112" s="225">
        <v>4013.85</v>
      </c>
      <c r="K112" s="224">
        <v>1534.95</v>
      </c>
      <c r="L112" s="224">
        <v>0</v>
      </c>
      <c r="M112" s="224">
        <v>1806.17</v>
      </c>
      <c r="O112" s="224">
        <v>2168.15</v>
      </c>
      <c r="P112" s="224">
        <v>1584.34</v>
      </c>
      <c r="Q112" s="298">
        <v>261.36</v>
      </c>
      <c r="R112" s="224">
        <v>-884</v>
      </c>
      <c r="T112" s="224">
        <v>1806.17</v>
      </c>
    </row>
    <row r="113" spans="1:20" ht="15">
      <c r="A113" s="238" t="s">
        <v>539</v>
      </c>
      <c r="B113" s="239">
        <v>60100</v>
      </c>
      <c r="C113" s="240" t="s">
        <v>255</v>
      </c>
      <c r="D113" s="223" t="s">
        <v>256</v>
      </c>
      <c r="E113" s="237" t="s">
        <v>182</v>
      </c>
      <c r="F113" s="210" t="s">
        <v>524</v>
      </c>
      <c r="G113" s="228"/>
      <c r="H113" s="278" t="s">
        <v>182</v>
      </c>
      <c r="I113" s="236" t="s">
        <v>365</v>
      </c>
      <c r="J113" s="225">
        <v>755.86</v>
      </c>
      <c r="K113" s="224">
        <v>6643.55</v>
      </c>
      <c r="L113" s="224">
        <v>0</v>
      </c>
      <c r="M113" s="224">
        <v>9311.94</v>
      </c>
      <c r="O113" s="224">
        <v>49.69</v>
      </c>
      <c r="P113" s="224">
        <v>43.49</v>
      </c>
      <c r="Q113" s="298">
        <v>662.68</v>
      </c>
      <c r="R113" s="224">
        <v>0</v>
      </c>
      <c r="T113" s="224">
        <v>9311.94</v>
      </c>
    </row>
    <row r="114" spans="1:20" ht="15">
      <c r="A114" s="238" t="s">
        <v>540</v>
      </c>
      <c r="B114" s="239">
        <v>60100</v>
      </c>
      <c r="C114" s="240" t="s">
        <v>257</v>
      </c>
      <c r="D114" s="223" t="s">
        <v>258</v>
      </c>
      <c r="E114" s="237" t="s">
        <v>182</v>
      </c>
      <c r="F114" s="210" t="s">
        <v>524</v>
      </c>
      <c r="G114" s="228"/>
      <c r="H114" s="278" t="s">
        <v>182</v>
      </c>
      <c r="I114" s="236" t="s">
        <v>365</v>
      </c>
      <c r="J114" s="225">
        <v>14153.55</v>
      </c>
      <c r="K114" s="224">
        <v>28985.17</v>
      </c>
      <c r="L114" s="224">
        <v>0</v>
      </c>
      <c r="M114" s="224">
        <v>37429.17</v>
      </c>
      <c r="O114" s="224">
        <v>4346.46</v>
      </c>
      <c r="P114" s="224">
        <v>5233.72</v>
      </c>
      <c r="Q114" s="298">
        <v>4573.37</v>
      </c>
      <c r="R114" s="224">
        <v>-253</v>
      </c>
      <c r="T114" s="224">
        <v>37429.17</v>
      </c>
    </row>
    <row r="115" spans="1:20" ht="15">
      <c r="A115" s="238" t="s">
        <v>541</v>
      </c>
      <c r="B115" s="239">
        <v>61000</v>
      </c>
      <c r="C115" s="240" t="s">
        <v>259</v>
      </c>
      <c r="D115" s="223" t="s">
        <v>260</v>
      </c>
      <c r="E115" s="237" t="s">
        <v>182</v>
      </c>
      <c r="F115" s="210" t="s">
        <v>524</v>
      </c>
      <c r="G115" s="228"/>
      <c r="H115" s="278" t="s">
        <v>182</v>
      </c>
      <c r="I115" s="236" t="s">
        <v>365</v>
      </c>
      <c r="J115" s="225">
        <v>667727.92000000004</v>
      </c>
      <c r="K115" s="224">
        <v>639389.14</v>
      </c>
      <c r="L115" s="224">
        <v>0</v>
      </c>
      <c r="M115" s="224">
        <v>830074.87</v>
      </c>
      <c r="O115" s="224">
        <v>208940.88</v>
      </c>
      <c r="P115" s="224">
        <v>243452.41</v>
      </c>
      <c r="Q115" s="298">
        <v>215334.63</v>
      </c>
      <c r="R115" s="224">
        <v>60746.69</v>
      </c>
      <c r="T115" s="224">
        <v>830074.87</v>
      </c>
    </row>
    <row r="116" spans="1:20" ht="15">
      <c r="A116" s="238" t="s">
        <v>542</v>
      </c>
      <c r="B116" s="239">
        <v>61000</v>
      </c>
      <c r="C116" s="240" t="s">
        <v>261</v>
      </c>
      <c r="D116" s="223" t="s">
        <v>262</v>
      </c>
      <c r="E116" s="237" t="s">
        <v>182</v>
      </c>
      <c r="F116" s="210" t="s">
        <v>524</v>
      </c>
      <c r="G116" s="228"/>
      <c r="H116" s="278" t="s">
        <v>182</v>
      </c>
      <c r="I116" s="236" t="s">
        <v>365</v>
      </c>
      <c r="J116" s="225">
        <v>32886.28</v>
      </c>
      <c r="K116" s="224">
        <v>14886.32</v>
      </c>
      <c r="L116" s="224">
        <v>0</v>
      </c>
      <c r="M116" s="224">
        <v>23422.69</v>
      </c>
      <c r="O116" s="224">
        <v>14927.71</v>
      </c>
      <c r="P116" s="224">
        <v>11841.62</v>
      </c>
      <c r="Q116" s="298">
        <v>6116.95</v>
      </c>
      <c r="R116" s="224">
        <v>2995</v>
      </c>
      <c r="T116" s="224">
        <v>23422.69</v>
      </c>
    </row>
    <row r="117" spans="1:20" ht="15">
      <c r="A117" s="238" t="s">
        <v>543</v>
      </c>
      <c r="B117" s="239">
        <v>61000</v>
      </c>
      <c r="C117" s="240" t="s">
        <v>263</v>
      </c>
      <c r="D117" s="223" t="s">
        <v>264</v>
      </c>
      <c r="E117" s="237" t="s">
        <v>182</v>
      </c>
      <c r="F117" s="210" t="s">
        <v>524</v>
      </c>
      <c r="G117" s="228"/>
      <c r="H117" s="278" t="s">
        <v>182</v>
      </c>
      <c r="I117" s="236" t="s">
        <v>365</v>
      </c>
      <c r="J117" s="225">
        <v>9442.7000000000007</v>
      </c>
      <c r="K117" s="224">
        <v>8916.14</v>
      </c>
      <c r="L117" s="224">
        <v>0</v>
      </c>
      <c r="M117" s="224">
        <v>11955.4</v>
      </c>
      <c r="O117" s="224">
        <v>3102.07</v>
      </c>
      <c r="P117" s="224">
        <v>3231.79</v>
      </c>
      <c r="Q117" s="298">
        <v>3108.84</v>
      </c>
      <c r="R117" s="224">
        <v>0</v>
      </c>
      <c r="T117" s="224">
        <v>11955.4</v>
      </c>
    </row>
    <row r="118" spans="1:20" ht="15">
      <c r="A118" s="238" t="s">
        <v>544</v>
      </c>
      <c r="B118" s="239">
        <v>61000</v>
      </c>
      <c r="C118" s="240" t="s">
        <v>265</v>
      </c>
      <c r="D118" s="223" t="s">
        <v>266</v>
      </c>
      <c r="E118" s="237" t="s">
        <v>182</v>
      </c>
      <c r="F118" s="210" t="s">
        <v>524</v>
      </c>
      <c r="G118" s="228"/>
      <c r="H118" s="278" t="s">
        <v>182</v>
      </c>
      <c r="I118" s="236" t="s">
        <v>365</v>
      </c>
      <c r="J118" s="225">
        <v>15548.88</v>
      </c>
      <c r="K118" s="224">
        <v>14974.3</v>
      </c>
      <c r="L118" s="224">
        <v>0</v>
      </c>
      <c r="M118" s="224">
        <v>18868.53</v>
      </c>
      <c r="O118" s="224">
        <v>4749.0600000000004</v>
      </c>
      <c r="P118" s="224">
        <v>5297.02</v>
      </c>
      <c r="Q118" s="298">
        <v>5502.8</v>
      </c>
      <c r="R118" s="224">
        <v>1604.07</v>
      </c>
      <c r="T118" s="224">
        <v>18868.53</v>
      </c>
    </row>
    <row r="119" spans="1:20" ht="15">
      <c r="A119" s="238" t="s">
        <v>545</v>
      </c>
      <c r="B119" s="239">
        <v>61000</v>
      </c>
      <c r="C119" s="240" t="s">
        <v>267</v>
      </c>
      <c r="D119" s="223" t="s">
        <v>268</v>
      </c>
      <c r="E119" s="237" t="s">
        <v>182</v>
      </c>
      <c r="F119" s="210" t="s">
        <v>524</v>
      </c>
      <c r="G119" s="228"/>
      <c r="H119" s="278" t="s">
        <v>182</v>
      </c>
      <c r="I119" s="236" t="s">
        <v>365</v>
      </c>
      <c r="J119" s="225">
        <v>8231.92</v>
      </c>
      <c r="K119" s="224">
        <v>7499.84</v>
      </c>
      <c r="L119" s="224">
        <v>0</v>
      </c>
      <c r="M119" s="224">
        <v>11094.93</v>
      </c>
      <c r="O119" s="224">
        <v>3930.71</v>
      </c>
      <c r="P119" s="224">
        <v>2890.28</v>
      </c>
      <c r="Q119" s="298">
        <v>1410.93</v>
      </c>
      <c r="R119" s="224">
        <v>198.35</v>
      </c>
      <c r="T119" s="224">
        <v>11094.93</v>
      </c>
    </row>
    <row r="120" spans="1:20" ht="15">
      <c r="A120" s="238" t="s">
        <v>546</v>
      </c>
      <c r="B120" s="239">
        <v>62000</v>
      </c>
      <c r="C120" s="240"/>
      <c r="D120" s="223" t="s">
        <v>269</v>
      </c>
      <c r="E120" s="237" t="s">
        <v>182</v>
      </c>
      <c r="F120" s="210" t="s">
        <v>524</v>
      </c>
      <c r="G120" s="228"/>
      <c r="H120" s="278" t="s">
        <v>182</v>
      </c>
      <c r="I120" s="236" t="s">
        <v>365</v>
      </c>
      <c r="J120" s="225">
        <v>661577.82999999996</v>
      </c>
      <c r="K120" s="224">
        <v>381755.1</v>
      </c>
      <c r="L120" s="224">
        <v>17182.009999999998</v>
      </c>
      <c r="M120" s="224">
        <v>547056.56999999995</v>
      </c>
      <c r="O120" s="224">
        <v>187399.33</v>
      </c>
      <c r="P120" s="224">
        <v>215936.63</v>
      </c>
      <c r="Q120" s="298">
        <v>258241.87</v>
      </c>
      <c r="R120" s="224">
        <v>0</v>
      </c>
      <c r="T120" s="224">
        <v>547056.56999999995</v>
      </c>
    </row>
    <row r="121" spans="1:20" ht="15">
      <c r="A121" s="238" t="s">
        <v>547</v>
      </c>
      <c r="B121" s="239">
        <v>62010</v>
      </c>
      <c r="C121" s="240"/>
      <c r="D121" s="223" t="s">
        <v>270</v>
      </c>
      <c r="E121" s="237" t="s">
        <v>182</v>
      </c>
      <c r="F121" s="210" t="s">
        <v>524</v>
      </c>
      <c r="G121" s="228"/>
      <c r="H121" s="278" t="s">
        <v>182</v>
      </c>
      <c r="I121" s="236" t="s">
        <v>365</v>
      </c>
      <c r="J121" s="225">
        <v>219717.24</v>
      </c>
      <c r="K121" s="224">
        <v>225106.97</v>
      </c>
      <c r="L121" s="224">
        <v>122711.75</v>
      </c>
      <c r="M121" s="224">
        <v>300872.75</v>
      </c>
      <c r="O121" s="224">
        <v>74410.080000000002</v>
      </c>
      <c r="P121" s="224">
        <v>72781.039999999994</v>
      </c>
      <c r="Q121" s="298">
        <v>72526.12</v>
      </c>
      <c r="R121" s="224">
        <v>0</v>
      </c>
      <c r="T121" s="224">
        <v>300872.75</v>
      </c>
    </row>
    <row r="122" spans="1:20" ht="15">
      <c r="A122" s="238" t="s">
        <v>548</v>
      </c>
      <c r="B122" s="239">
        <v>62020</v>
      </c>
      <c r="C122" s="240"/>
      <c r="D122" s="223" t="s">
        <v>271</v>
      </c>
      <c r="E122" s="237" t="s">
        <v>182</v>
      </c>
      <c r="F122" s="210" t="s">
        <v>524</v>
      </c>
      <c r="G122" s="228"/>
      <c r="H122" s="278" t="s">
        <v>182</v>
      </c>
      <c r="I122" s="236" t="s">
        <v>365</v>
      </c>
      <c r="J122" s="225">
        <v>129533.75</v>
      </c>
      <c r="K122" s="224">
        <v>128607.62</v>
      </c>
      <c r="L122" s="224">
        <v>70135.789999999994</v>
      </c>
      <c r="M122" s="224">
        <v>171493.93</v>
      </c>
      <c r="O122" s="224">
        <v>42988.63</v>
      </c>
      <c r="P122" s="224">
        <v>43192.89</v>
      </c>
      <c r="Q122" s="298">
        <v>43352.23</v>
      </c>
      <c r="R122" s="224">
        <v>0</v>
      </c>
      <c r="T122" s="224">
        <v>171493.93</v>
      </c>
    </row>
    <row r="123" spans="1:20" ht="15">
      <c r="A123" s="238" t="s">
        <v>549</v>
      </c>
      <c r="B123" s="239">
        <v>62030</v>
      </c>
      <c r="C123" s="240"/>
      <c r="D123" s="223" t="s">
        <v>272</v>
      </c>
      <c r="E123" s="237" t="s">
        <v>182</v>
      </c>
      <c r="F123" s="210" t="s">
        <v>524</v>
      </c>
      <c r="G123" s="228"/>
      <c r="H123" s="278" t="s">
        <v>182</v>
      </c>
      <c r="I123" s="236" t="s">
        <v>365</v>
      </c>
      <c r="J123" s="225">
        <v>3859.92</v>
      </c>
      <c r="K123" s="224">
        <v>3859.92</v>
      </c>
      <c r="L123" s="224">
        <v>428.88</v>
      </c>
      <c r="M123" s="224">
        <v>5146.5200000000004</v>
      </c>
      <c r="O123" s="224">
        <v>1286.6400000000001</v>
      </c>
      <c r="P123" s="224">
        <v>1286.6400000000001</v>
      </c>
      <c r="Q123" s="298">
        <v>1286.6400000000001</v>
      </c>
      <c r="R123" s="224">
        <v>0</v>
      </c>
      <c r="T123" s="224">
        <v>5146.5200000000004</v>
      </c>
    </row>
    <row r="124" spans="1:20" ht="15">
      <c r="A124" s="238" t="s">
        <v>550</v>
      </c>
      <c r="B124" s="239">
        <v>63000</v>
      </c>
      <c r="C124" s="240" t="s">
        <v>273</v>
      </c>
      <c r="D124" s="223" t="s">
        <v>274</v>
      </c>
      <c r="E124" s="237" t="s">
        <v>182</v>
      </c>
      <c r="F124" s="210" t="s">
        <v>524</v>
      </c>
      <c r="G124" s="228"/>
      <c r="H124" s="278" t="s">
        <v>182</v>
      </c>
      <c r="I124" s="236" t="s">
        <v>365</v>
      </c>
      <c r="J124" s="225">
        <v>19134.23</v>
      </c>
      <c r="K124" s="224">
        <v>7859.46</v>
      </c>
      <c r="L124" s="224">
        <v>0</v>
      </c>
      <c r="M124" s="224">
        <v>8720.44</v>
      </c>
      <c r="O124" s="224">
        <v>0</v>
      </c>
      <c r="P124" s="224">
        <v>5275.98</v>
      </c>
      <c r="Q124" s="298">
        <v>13858.25</v>
      </c>
      <c r="R124" s="224">
        <v>0</v>
      </c>
      <c r="T124" s="224">
        <v>8720.44</v>
      </c>
    </row>
    <row r="125" spans="1:20" ht="15">
      <c r="A125" s="238" t="s">
        <v>551</v>
      </c>
      <c r="B125" s="239">
        <v>63000</v>
      </c>
      <c r="C125" s="240" t="s">
        <v>275</v>
      </c>
      <c r="D125" s="223" t="s">
        <v>276</v>
      </c>
      <c r="E125" s="237" t="s">
        <v>182</v>
      </c>
      <c r="F125" s="210" t="s">
        <v>524</v>
      </c>
      <c r="G125" s="228"/>
      <c r="H125" s="278" t="s">
        <v>182</v>
      </c>
      <c r="I125" s="236" t="s">
        <v>365</v>
      </c>
      <c r="J125" s="225">
        <v>86882.39</v>
      </c>
      <c r="K125" s="224">
        <v>71714.31</v>
      </c>
      <c r="L125" s="224">
        <v>0</v>
      </c>
      <c r="M125" s="224">
        <v>102832.88</v>
      </c>
      <c r="O125" s="224">
        <v>25267.09</v>
      </c>
      <c r="P125" s="224">
        <v>28222.7</v>
      </c>
      <c r="Q125" s="298">
        <v>33392.6</v>
      </c>
      <c r="R125" s="224">
        <v>5231.26</v>
      </c>
      <c r="T125" s="224">
        <v>102832.88</v>
      </c>
    </row>
    <row r="126" spans="1:20" ht="15">
      <c r="A126" s="238" t="s">
        <v>552</v>
      </c>
      <c r="B126" s="239">
        <v>63000</v>
      </c>
      <c r="C126" s="240" t="s">
        <v>277</v>
      </c>
      <c r="D126" s="223" t="s">
        <v>278</v>
      </c>
      <c r="E126" s="237" t="s">
        <v>182</v>
      </c>
      <c r="F126" s="210" t="s">
        <v>524</v>
      </c>
      <c r="G126" s="228"/>
      <c r="H126" s="278" t="s">
        <v>182</v>
      </c>
      <c r="I126" s="236" t="s">
        <v>365</v>
      </c>
      <c r="J126" s="225">
        <v>210712.03</v>
      </c>
      <c r="K126" s="224">
        <v>97779.97</v>
      </c>
      <c r="L126" s="224">
        <v>0</v>
      </c>
      <c r="M126" s="224">
        <v>130348.82</v>
      </c>
      <c r="O126" s="224">
        <v>52577.88</v>
      </c>
      <c r="P126" s="224">
        <v>73910.38</v>
      </c>
      <c r="Q126" s="298">
        <v>84223.77</v>
      </c>
      <c r="R126" s="224">
        <v>0</v>
      </c>
      <c r="T126" s="224">
        <v>130348.82</v>
      </c>
    </row>
    <row r="127" spans="1:20" ht="15">
      <c r="A127" s="238" t="s">
        <v>553</v>
      </c>
      <c r="B127" s="239">
        <v>64000</v>
      </c>
      <c r="C127" s="240" t="s">
        <v>279</v>
      </c>
      <c r="D127" s="223" t="s">
        <v>280</v>
      </c>
      <c r="E127" s="237" t="s">
        <v>182</v>
      </c>
      <c r="F127" s="210" t="s">
        <v>524</v>
      </c>
      <c r="G127" s="228"/>
      <c r="H127" s="278" t="s">
        <v>182</v>
      </c>
      <c r="I127" s="236" t="s">
        <v>365</v>
      </c>
      <c r="J127" s="225">
        <v>25853.61</v>
      </c>
      <c r="K127" s="224">
        <v>15444.17</v>
      </c>
      <c r="L127" s="224">
        <v>0</v>
      </c>
      <c r="M127" s="224">
        <v>16913.98</v>
      </c>
      <c r="O127" s="224">
        <v>3844.25</v>
      </c>
      <c r="P127" s="224">
        <v>20259.04</v>
      </c>
      <c r="Q127" s="298">
        <v>1750.32</v>
      </c>
      <c r="R127" s="224">
        <v>0</v>
      </c>
      <c r="T127" s="224">
        <v>16913.98</v>
      </c>
    </row>
    <row r="128" spans="1:20" ht="15">
      <c r="A128" s="238" t="s">
        <v>554</v>
      </c>
      <c r="B128" s="239">
        <v>64000</v>
      </c>
      <c r="C128" s="240" t="s">
        <v>281</v>
      </c>
      <c r="D128" s="223" t="s">
        <v>282</v>
      </c>
      <c r="E128" s="237" t="s">
        <v>182</v>
      </c>
      <c r="F128" s="210" t="s">
        <v>524</v>
      </c>
      <c r="G128" s="228"/>
      <c r="H128" s="278" t="s">
        <v>182</v>
      </c>
      <c r="I128" s="236" t="s">
        <v>365</v>
      </c>
      <c r="J128" s="225">
        <v>47514.57</v>
      </c>
      <c r="K128" s="224">
        <v>54118.73</v>
      </c>
      <c r="L128" s="224">
        <v>0</v>
      </c>
      <c r="M128" s="224">
        <v>74875.33</v>
      </c>
      <c r="O128" s="224">
        <v>12231.49</v>
      </c>
      <c r="P128" s="224">
        <v>22303.75</v>
      </c>
      <c r="Q128" s="298">
        <v>12979.33</v>
      </c>
      <c r="R128" s="224">
        <v>334.98</v>
      </c>
      <c r="T128" s="224">
        <v>74875.33</v>
      </c>
    </row>
    <row r="129" spans="1:20" ht="15">
      <c r="A129" s="238" t="s">
        <v>555</v>
      </c>
      <c r="B129" s="239">
        <v>65000</v>
      </c>
      <c r="C129" s="240" t="s">
        <v>283</v>
      </c>
      <c r="D129" s="223" t="s">
        <v>284</v>
      </c>
      <c r="E129" s="237" t="s">
        <v>182</v>
      </c>
      <c r="F129" s="210" t="s">
        <v>524</v>
      </c>
      <c r="G129" s="228"/>
      <c r="H129" s="278" t="s">
        <v>182</v>
      </c>
      <c r="I129" s="236" t="s">
        <v>365</v>
      </c>
      <c r="J129" s="225">
        <v>71637.25</v>
      </c>
      <c r="K129" s="224">
        <v>205432.22</v>
      </c>
      <c r="L129" s="224">
        <v>0</v>
      </c>
      <c r="M129" s="224">
        <v>241449.54</v>
      </c>
      <c r="O129" s="224">
        <v>50357.84</v>
      </c>
      <c r="P129" s="224">
        <v>-573.30999999999995</v>
      </c>
      <c r="Q129" s="298">
        <v>21852.720000000001</v>
      </c>
      <c r="R129" s="224">
        <v>-664.52</v>
      </c>
      <c r="T129" s="224">
        <v>241449.54</v>
      </c>
    </row>
    <row r="130" spans="1:20" ht="15">
      <c r="A130" s="238" t="s">
        <v>556</v>
      </c>
      <c r="B130" s="239">
        <v>65000</v>
      </c>
      <c r="C130" s="240" t="s">
        <v>285</v>
      </c>
      <c r="D130" s="223" t="s">
        <v>286</v>
      </c>
      <c r="E130" s="237" t="s">
        <v>182</v>
      </c>
      <c r="F130" s="210" t="s">
        <v>524</v>
      </c>
      <c r="G130" s="228"/>
      <c r="H130" s="278" t="s">
        <v>182</v>
      </c>
      <c r="I130" s="236" t="s">
        <v>365</v>
      </c>
      <c r="J130" s="225">
        <v>23386.51</v>
      </c>
      <c r="K130" s="224">
        <v>20125.189999999999</v>
      </c>
      <c r="L130" s="224">
        <v>0</v>
      </c>
      <c r="M130" s="224">
        <v>31682.81</v>
      </c>
      <c r="O130" s="224">
        <v>4983.3500000000004</v>
      </c>
      <c r="P130" s="224">
        <v>8475.85</v>
      </c>
      <c r="Q130" s="298">
        <v>9927.31</v>
      </c>
      <c r="R130" s="224">
        <v>84.55</v>
      </c>
      <c r="T130" s="224">
        <v>31682.81</v>
      </c>
    </row>
    <row r="131" spans="1:20" ht="15">
      <c r="A131" s="238" t="s">
        <v>557</v>
      </c>
      <c r="B131" s="239">
        <v>65000</v>
      </c>
      <c r="C131" s="240" t="s">
        <v>287</v>
      </c>
      <c r="D131" s="223" t="s">
        <v>288</v>
      </c>
      <c r="E131" s="237" t="s">
        <v>182</v>
      </c>
      <c r="F131" s="210" t="s">
        <v>524</v>
      </c>
      <c r="G131" s="228"/>
      <c r="H131" s="278" t="s">
        <v>182</v>
      </c>
      <c r="I131" s="236" t="s">
        <v>365</v>
      </c>
      <c r="J131" s="225">
        <v>5576.09</v>
      </c>
      <c r="K131" s="224">
        <v>4919.03</v>
      </c>
      <c r="L131" s="224">
        <v>0</v>
      </c>
      <c r="M131" s="224">
        <v>7295.3</v>
      </c>
      <c r="O131" s="224">
        <v>2255.33</v>
      </c>
      <c r="P131" s="224">
        <v>1686.3</v>
      </c>
      <c r="Q131" s="298">
        <v>1634.46</v>
      </c>
      <c r="R131" s="224">
        <v>102.99</v>
      </c>
      <c r="T131" s="224">
        <v>7295.3</v>
      </c>
    </row>
    <row r="132" spans="1:20" ht="15">
      <c r="A132" s="238" t="s">
        <v>558</v>
      </c>
      <c r="B132" s="239">
        <v>66000</v>
      </c>
      <c r="C132" s="240" t="s">
        <v>289</v>
      </c>
      <c r="D132" s="223" t="s">
        <v>290</v>
      </c>
      <c r="E132" s="237" t="s">
        <v>182</v>
      </c>
      <c r="F132" s="210" t="s">
        <v>524</v>
      </c>
      <c r="G132" s="228"/>
      <c r="H132" s="278" t="s">
        <v>182</v>
      </c>
      <c r="I132" s="236" t="s">
        <v>365</v>
      </c>
      <c r="J132" s="225">
        <v>15048.68</v>
      </c>
      <c r="K132" s="224">
        <v>23182.62</v>
      </c>
      <c r="L132" s="224">
        <v>0</v>
      </c>
      <c r="M132" s="224">
        <v>27023.48</v>
      </c>
      <c r="O132" s="224">
        <v>5945.22</v>
      </c>
      <c r="P132" s="224">
        <v>5651.77</v>
      </c>
      <c r="Q132" s="298">
        <v>3451.69</v>
      </c>
      <c r="R132" s="224">
        <v>0</v>
      </c>
      <c r="T132" s="224">
        <v>27023.48</v>
      </c>
    </row>
    <row r="133" spans="1:20" ht="15">
      <c r="A133" s="238" t="s">
        <v>559</v>
      </c>
      <c r="B133" s="239">
        <v>66000</v>
      </c>
      <c r="C133" s="240" t="s">
        <v>291</v>
      </c>
      <c r="D133" s="223" t="s">
        <v>292</v>
      </c>
      <c r="E133" s="237" t="s">
        <v>182</v>
      </c>
      <c r="F133" s="210" t="s">
        <v>524</v>
      </c>
      <c r="G133" s="228"/>
      <c r="H133" s="278" t="s">
        <v>182</v>
      </c>
      <c r="I133" s="236" t="s">
        <v>365</v>
      </c>
      <c r="J133" s="225">
        <v>41685.910000000003</v>
      </c>
      <c r="K133" s="224">
        <v>30495.96</v>
      </c>
      <c r="L133" s="224">
        <v>0</v>
      </c>
      <c r="M133" s="224">
        <v>42198.12</v>
      </c>
      <c r="O133" s="224">
        <v>21115.84</v>
      </c>
      <c r="P133" s="224">
        <v>15175.84</v>
      </c>
      <c r="Q133" s="298">
        <v>5394.23</v>
      </c>
      <c r="R133" s="224">
        <v>0</v>
      </c>
      <c r="T133" s="224">
        <v>42198.12</v>
      </c>
    </row>
    <row r="134" spans="1:20" ht="15">
      <c r="A134" s="238" t="s">
        <v>560</v>
      </c>
      <c r="B134" s="239">
        <v>66000</v>
      </c>
      <c r="C134" s="240" t="s">
        <v>293</v>
      </c>
      <c r="D134" s="223" t="s">
        <v>294</v>
      </c>
      <c r="E134" s="237" t="s">
        <v>182</v>
      </c>
      <c r="F134" s="210" t="s">
        <v>524</v>
      </c>
      <c r="G134" s="228"/>
      <c r="H134" s="278" t="s">
        <v>182</v>
      </c>
      <c r="I134" s="236" t="s">
        <v>365</v>
      </c>
      <c r="J134" s="225">
        <v>51626.11</v>
      </c>
      <c r="K134" s="224">
        <v>52631.61</v>
      </c>
      <c r="L134" s="224">
        <v>0</v>
      </c>
      <c r="M134" s="224">
        <v>75475.839999999997</v>
      </c>
      <c r="O134" s="224">
        <v>31462.3</v>
      </c>
      <c r="P134" s="224">
        <v>11933.51</v>
      </c>
      <c r="Q134" s="298">
        <v>8230.2999999999993</v>
      </c>
      <c r="R134" s="224">
        <v>-115.04</v>
      </c>
      <c r="T134" s="224">
        <v>75475.839999999997</v>
      </c>
    </row>
    <row r="135" spans="1:20" ht="15">
      <c r="A135" s="238" t="s">
        <v>561</v>
      </c>
      <c r="B135" s="239">
        <v>66000</v>
      </c>
      <c r="C135" s="240" t="s">
        <v>295</v>
      </c>
      <c r="D135" s="223" t="s">
        <v>296</v>
      </c>
      <c r="E135" s="237" t="s">
        <v>182</v>
      </c>
      <c r="F135" s="210" t="s">
        <v>524</v>
      </c>
      <c r="G135" s="228"/>
      <c r="H135" s="278" t="s">
        <v>182</v>
      </c>
      <c r="I135" s="236" t="s">
        <v>365</v>
      </c>
      <c r="J135" s="225">
        <v>90.33</v>
      </c>
      <c r="K135" s="224">
        <v>2475.42</v>
      </c>
      <c r="L135" s="224">
        <v>0</v>
      </c>
      <c r="M135" s="224">
        <v>2475.42</v>
      </c>
      <c r="O135" s="224">
        <v>0</v>
      </c>
      <c r="P135" s="224">
        <v>66.95</v>
      </c>
      <c r="Q135" s="298">
        <v>23.38</v>
      </c>
      <c r="R135" s="224">
        <v>0</v>
      </c>
      <c r="T135" s="224">
        <v>2475.42</v>
      </c>
    </row>
    <row r="136" spans="1:20" ht="15">
      <c r="A136" s="238" t="s">
        <v>562</v>
      </c>
      <c r="B136" s="239">
        <v>67000</v>
      </c>
      <c r="C136" s="240" t="s">
        <v>297</v>
      </c>
      <c r="D136" s="223" t="s">
        <v>298</v>
      </c>
      <c r="E136" s="237" t="s">
        <v>182</v>
      </c>
      <c r="F136" s="210" t="s">
        <v>524</v>
      </c>
      <c r="G136" s="228"/>
      <c r="H136" s="278" t="s">
        <v>182</v>
      </c>
      <c r="I136" s="236" t="s">
        <v>365</v>
      </c>
      <c r="J136" s="225">
        <v>150117.06</v>
      </c>
      <c r="K136" s="224">
        <v>158121.87</v>
      </c>
      <c r="L136" s="224">
        <v>0</v>
      </c>
      <c r="M136" s="224">
        <v>196143.24</v>
      </c>
      <c r="O136" s="224">
        <v>44414.81</v>
      </c>
      <c r="P136" s="224">
        <v>55863.14</v>
      </c>
      <c r="Q136" s="298">
        <v>49839.11</v>
      </c>
      <c r="R136" s="224">
        <v>11884.18</v>
      </c>
      <c r="T136" s="224">
        <v>196143.24</v>
      </c>
    </row>
    <row r="137" spans="1:20" ht="15">
      <c r="A137" s="238" t="s">
        <v>563</v>
      </c>
      <c r="B137" s="239">
        <v>67000</v>
      </c>
      <c r="C137" s="240" t="s">
        <v>299</v>
      </c>
      <c r="D137" s="223" t="s">
        <v>300</v>
      </c>
      <c r="E137" s="237" t="s">
        <v>182</v>
      </c>
      <c r="F137" s="210" t="s">
        <v>524</v>
      </c>
      <c r="G137" s="228"/>
      <c r="H137" s="278" t="s">
        <v>182</v>
      </c>
      <c r="I137" s="236" t="s">
        <v>365</v>
      </c>
      <c r="J137" s="225">
        <v>41976.160000000003</v>
      </c>
      <c r="K137" s="224">
        <v>105296.54</v>
      </c>
      <c r="L137" s="224">
        <v>0</v>
      </c>
      <c r="M137" s="224">
        <v>123322.06</v>
      </c>
      <c r="O137" s="224">
        <v>14519.29</v>
      </c>
      <c r="P137" s="224">
        <v>14719.94</v>
      </c>
      <c r="Q137" s="298">
        <v>12736.93</v>
      </c>
      <c r="R137" s="224">
        <v>1161.3599999999999</v>
      </c>
      <c r="T137" s="224">
        <v>123322.06</v>
      </c>
    </row>
    <row r="138" spans="1:20" ht="15">
      <c r="A138" s="238" t="s">
        <v>564</v>
      </c>
      <c r="B138" s="239">
        <v>67000</v>
      </c>
      <c r="C138" s="240" t="s">
        <v>301</v>
      </c>
      <c r="D138" s="223" t="s">
        <v>302</v>
      </c>
      <c r="E138" s="237" t="s">
        <v>182</v>
      </c>
      <c r="F138" s="210" t="s">
        <v>524</v>
      </c>
      <c r="G138" s="228"/>
      <c r="H138" s="278" t="s">
        <v>182</v>
      </c>
      <c r="I138" s="236" t="s">
        <v>365</v>
      </c>
      <c r="J138" s="225">
        <v>33265.21</v>
      </c>
      <c r="K138" s="224">
        <v>31697.24</v>
      </c>
      <c r="L138" s="224">
        <v>0</v>
      </c>
      <c r="M138" s="224">
        <v>54881.86</v>
      </c>
      <c r="O138" s="224">
        <v>13956.82</v>
      </c>
      <c r="P138" s="224">
        <v>8355</v>
      </c>
      <c r="Q138" s="298">
        <v>10953.39</v>
      </c>
      <c r="R138" s="224">
        <v>-184.04</v>
      </c>
      <c r="T138" s="224">
        <v>54881.86</v>
      </c>
    </row>
    <row r="139" spans="1:20" ht="15">
      <c r="A139" s="238" t="s">
        <v>565</v>
      </c>
      <c r="B139" s="239">
        <v>67000</v>
      </c>
      <c r="C139" s="240" t="s">
        <v>599</v>
      </c>
      <c r="D139" s="223" t="s">
        <v>600</v>
      </c>
      <c r="E139" s="237" t="s">
        <v>182</v>
      </c>
      <c r="F139" s="210" t="s">
        <v>524</v>
      </c>
      <c r="G139" s="228"/>
      <c r="H139" s="278" t="s">
        <v>182</v>
      </c>
      <c r="I139" s="236" t="s">
        <v>365</v>
      </c>
      <c r="J139" s="225">
        <v>18000</v>
      </c>
      <c r="K139" s="224">
        <v>0</v>
      </c>
      <c r="L139" s="224">
        <v>0</v>
      </c>
      <c r="M139" s="224">
        <v>0</v>
      </c>
      <c r="O139" s="224">
        <v>6000</v>
      </c>
      <c r="P139" s="224">
        <v>6000</v>
      </c>
      <c r="Q139" s="298">
        <v>6000</v>
      </c>
      <c r="R139" s="224">
        <v>0</v>
      </c>
      <c r="T139" s="224">
        <v>0</v>
      </c>
    </row>
    <row r="140" spans="1:20" ht="15">
      <c r="A140" s="238" t="s">
        <v>566</v>
      </c>
      <c r="B140" s="239">
        <v>68000</v>
      </c>
      <c r="C140" s="240" t="s">
        <v>303</v>
      </c>
      <c r="D140" s="223" t="s">
        <v>304</v>
      </c>
      <c r="E140" s="237" t="s">
        <v>182</v>
      </c>
      <c r="F140" s="210" t="s">
        <v>524</v>
      </c>
      <c r="G140" s="228"/>
      <c r="H140" s="278" t="s">
        <v>182</v>
      </c>
      <c r="I140" s="236" t="s">
        <v>365</v>
      </c>
      <c r="J140" s="225">
        <v>159188.67000000001</v>
      </c>
      <c r="K140" s="224">
        <v>76500</v>
      </c>
      <c r="L140" s="224">
        <v>0</v>
      </c>
      <c r="M140" s="224">
        <v>95734.82</v>
      </c>
      <c r="O140" s="224">
        <v>36882.870000000003</v>
      </c>
      <c r="P140" s="224">
        <v>82706</v>
      </c>
      <c r="Q140" s="298">
        <v>39599.800000000003</v>
      </c>
      <c r="R140" s="224">
        <v>10801.5</v>
      </c>
      <c r="T140" s="224">
        <v>95734.82</v>
      </c>
    </row>
    <row r="141" spans="1:20" ht="15">
      <c r="A141" s="238" t="s">
        <v>567</v>
      </c>
      <c r="B141" s="239">
        <v>68000</v>
      </c>
      <c r="C141" s="240" t="s">
        <v>305</v>
      </c>
      <c r="D141" s="223" t="s">
        <v>306</v>
      </c>
      <c r="E141" s="237" t="s">
        <v>182</v>
      </c>
      <c r="F141" s="210" t="s">
        <v>524</v>
      </c>
      <c r="G141" s="228"/>
      <c r="H141" s="278" t="s">
        <v>182</v>
      </c>
      <c r="I141" s="236" t="s">
        <v>365</v>
      </c>
      <c r="J141" s="225">
        <v>68750.47</v>
      </c>
      <c r="K141" s="224">
        <v>9075.33</v>
      </c>
      <c r="L141" s="224">
        <v>0</v>
      </c>
      <c r="M141" s="224">
        <v>23501.13</v>
      </c>
      <c r="O141" s="224">
        <v>47718.23</v>
      </c>
      <c r="P141" s="224">
        <v>-23346.93</v>
      </c>
      <c r="Q141" s="298">
        <v>44379.17</v>
      </c>
      <c r="R141" s="224">
        <v>0</v>
      </c>
      <c r="T141" s="224">
        <v>23501.13</v>
      </c>
    </row>
    <row r="142" spans="1:20" ht="15">
      <c r="A142" s="238" t="s">
        <v>568</v>
      </c>
      <c r="B142" s="239">
        <v>69000</v>
      </c>
      <c r="C142" s="240" t="s">
        <v>307</v>
      </c>
      <c r="D142" s="223" t="s">
        <v>308</v>
      </c>
      <c r="E142" s="237" t="s">
        <v>182</v>
      </c>
      <c r="F142" s="210" t="s">
        <v>524</v>
      </c>
      <c r="G142" s="228"/>
      <c r="H142" s="278" t="s">
        <v>182</v>
      </c>
      <c r="I142" s="236" t="s">
        <v>365</v>
      </c>
      <c r="J142" s="225">
        <v>90208.1</v>
      </c>
      <c r="K142" s="224">
        <v>93020.68</v>
      </c>
      <c r="L142" s="224">
        <v>0</v>
      </c>
      <c r="M142" s="224">
        <v>123450.64</v>
      </c>
      <c r="O142" s="224">
        <v>30689.42</v>
      </c>
      <c r="P142" s="224">
        <v>28975.98</v>
      </c>
      <c r="Q142" s="298">
        <v>30542.7</v>
      </c>
      <c r="R142" s="224">
        <v>0</v>
      </c>
      <c r="T142" s="224">
        <v>123450.64</v>
      </c>
    </row>
    <row r="143" spans="1:20" ht="15">
      <c r="A143" s="238" t="s">
        <v>569</v>
      </c>
      <c r="B143" s="239">
        <v>69999</v>
      </c>
      <c r="C143" s="240" t="s">
        <v>309</v>
      </c>
      <c r="D143" s="223" t="s">
        <v>310</v>
      </c>
      <c r="E143" s="237" t="s">
        <v>182</v>
      </c>
      <c r="F143" s="210" t="s">
        <v>524</v>
      </c>
      <c r="G143" s="228"/>
      <c r="H143" s="278" t="s">
        <v>182</v>
      </c>
      <c r="I143" s="236" t="s">
        <v>365</v>
      </c>
      <c r="J143" s="225">
        <v>282113.33</v>
      </c>
      <c r="K143" s="224">
        <v>531495.29</v>
      </c>
      <c r="L143" s="224">
        <v>0</v>
      </c>
      <c r="M143" s="224">
        <v>665344</v>
      </c>
      <c r="O143" s="224">
        <v>100886.22</v>
      </c>
      <c r="P143" s="224">
        <v>82854.81</v>
      </c>
      <c r="Q143" s="298">
        <v>98372.3</v>
      </c>
      <c r="R143" s="224">
        <v>448.2</v>
      </c>
      <c r="T143" s="224">
        <v>665344</v>
      </c>
    </row>
    <row r="144" spans="1:20" ht="15">
      <c r="A144" s="238" t="s">
        <v>570</v>
      </c>
      <c r="B144" s="239">
        <v>69999</v>
      </c>
      <c r="C144" s="240" t="s">
        <v>311</v>
      </c>
      <c r="D144" s="223" t="s">
        <v>312</v>
      </c>
      <c r="E144" s="237" t="s">
        <v>182</v>
      </c>
      <c r="F144" s="210" t="s">
        <v>524</v>
      </c>
      <c r="G144" s="228"/>
      <c r="H144" s="278" t="s">
        <v>182</v>
      </c>
      <c r="I144" s="236" t="s">
        <v>365</v>
      </c>
      <c r="J144" s="225">
        <v>11104.9</v>
      </c>
      <c r="K144" s="224">
        <v>10618.35</v>
      </c>
      <c r="L144" s="224">
        <v>0</v>
      </c>
      <c r="M144" s="224">
        <v>15275.56</v>
      </c>
      <c r="O144" s="224">
        <v>2309.21</v>
      </c>
      <c r="P144" s="224">
        <v>4193.22</v>
      </c>
      <c r="Q144" s="298">
        <v>4602.47</v>
      </c>
      <c r="R144" s="224">
        <v>1250</v>
      </c>
      <c r="T144" s="224">
        <v>15275.56</v>
      </c>
    </row>
    <row r="145" spans="1:20" ht="15">
      <c r="A145" s="238" t="s">
        <v>571</v>
      </c>
      <c r="B145" s="239">
        <v>69999</v>
      </c>
      <c r="C145" s="240" t="s">
        <v>313</v>
      </c>
      <c r="D145" s="223" t="s">
        <v>314</v>
      </c>
      <c r="E145" s="237" t="s">
        <v>182</v>
      </c>
      <c r="F145" s="210" t="s">
        <v>524</v>
      </c>
      <c r="G145" s="228"/>
      <c r="H145" s="278" t="s">
        <v>182</v>
      </c>
      <c r="I145" s="236" t="s">
        <v>365</v>
      </c>
      <c r="J145" s="225">
        <v>66081.03</v>
      </c>
      <c r="K145" s="224">
        <v>125558.24</v>
      </c>
      <c r="L145" s="224">
        <v>0</v>
      </c>
      <c r="M145" s="224">
        <v>148182.12</v>
      </c>
      <c r="O145" s="224">
        <v>27950.560000000001</v>
      </c>
      <c r="P145" s="224">
        <v>26367.34</v>
      </c>
      <c r="Q145" s="298">
        <v>11763.13</v>
      </c>
      <c r="R145" s="224">
        <v>-217.75</v>
      </c>
      <c r="T145" s="224">
        <v>148182.12</v>
      </c>
    </row>
    <row r="146" spans="1:20" ht="15">
      <c r="A146" s="238" t="s">
        <v>572</v>
      </c>
      <c r="B146" s="239">
        <v>69999</v>
      </c>
      <c r="C146" s="240" t="s">
        <v>315</v>
      </c>
      <c r="D146" s="223" t="s">
        <v>316</v>
      </c>
      <c r="E146" s="237" t="s">
        <v>182</v>
      </c>
      <c r="F146" s="210" t="s">
        <v>524</v>
      </c>
      <c r="G146" s="228"/>
      <c r="H146" s="278" t="s">
        <v>182</v>
      </c>
      <c r="I146" s="236" t="s">
        <v>365</v>
      </c>
      <c r="J146" s="225">
        <v>0</v>
      </c>
      <c r="K146" s="224">
        <v>0</v>
      </c>
      <c r="L146" s="224">
        <v>0</v>
      </c>
      <c r="M146" s="224">
        <v>0</v>
      </c>
      <c r="O146" s="224">
        <v>0</v>
      </c>
      <c r="P146" s="224">
        <v>0</v>
      </c>
      <c r="Q146" s="298">
        <v>0</v>
      </c>
      <c r="R146" s="224">
        <v>0</v>
      </c>
      <c r="T146" s="224">
        <v>0</v>
      </c>
    </row>
    <row r="147" spans="1:20" ht="15">
      <c r="A147" s="238" t="s">
        <v>573</v>
      </c>
      <c r="B147" s="239">
        <v>69999</v>
      </c>
      <c r="C147" s="240" t="s">
        <v>317</v>
      </c>
      <c r="D147" s="223" t="s">
        <v>318</v>
      </c>
      <c r="E147" s="237" t="s">
        <v>182</v>
      </c>
      <c r="F147" s="210" t="s">
        <v>524</v>
      </c>
      <c r="G147" s="228"/>
      <c r="H147" s="278" t="s">
        <v>182</v>
      </c>
      <c r="I147" s="236" t="s">
        <v>365</v>
      </c>
      <c r="J147" s="225">
        <v>19570.509999999998</v>
      </c>
      <c r="K147" s="224">
        <v>28237.95</v>
      </c>
      <c r="L147" s="224">
        <v>0</v>
      </c>
      <c r="M147" s="224">
        <v>67188.98</v>
      </c>
      <c r="O147" s="224">
        <v>10544.75</v>
      </c>
      <c r="P147" s="224">
        <v>8075.76</v>
      </c>
      <c r="Q147" s="298">
        <v>950</v>
      </c>
      <c r="R147" s="224">
        <v>115.04</v>
      </c>
      <c r="T147" s="224">
        <v>67188.98</v>
      </c>
    </row>
    <row r="148" spans="1:20" ht="15">
      <c r="A148" s="238" t="s">
        <v>574</v>
      </c>
      <c r="B148" s="239">
        <v>69999</v>
      </c>
      <c r="C148" s="240" t="s">
        <v>319</v>
      </c>
      <c r="D148" s="223" t="s">
        <v>320</v>
      </c>
      <c r="E148" s="237" t="s">
        <v>182</v>
      </c>
      <c r="F148" s="210" t="s">
        <v>524</v>
      </c>
      <c r="G148" s="228"/>
      <c r="H148" s="278" t="s">
        <v>182</v>
      </c>
      <c r="I148" s="236" t="s">
        <v>365</v>
      </c>
      <c r="J148" s="225">
        <v>421398.12</v>
      </c>
      <c r="K148" s="224">
        <v>696946.62</v>
      </c>
      <c r="L148" s="224">
        <v>0</v>
      </c>
      <c r="M148" s="224">
        <v>1006370.63</v>
      </c>
      <c r="O148" s="224">
        <v>151159.93</v>
      </c>
      <c r="P148" s="224">
        <v>121605.62</v>
      </c>
      <c r="Q148" s="298">
        <v>148632.57</v>
      </c>
      <c r="R148" s="224">
        <v>8360</v>
      </c>
      <c r="T148" s="224">
        <v>1006370.63</v>
      </c>
    </row>
    <row r="149" spans="1:20" ht="15">
      <c r="A149" s="238" t="s">
        <v>575</v>
      </c>
      <c r="B149" s="239">
        <v>69999</v>
      </c>
      <c r="C149" s="240" t="s">
        <v>321</v>
      </c>
      <c r="D149" s="223" t="s">
        <v>220</v>
      </c>
      <c r="E149" s="237" t="s">
        <v>182</v>
      </c>
      <c r="F149" s="210" t="s">
        <v>524</v>
      </c>
      <c r="G149" s="228"/>
      <c r="H149" s="278" t="s">
        <v>182</v>
      </c>
      <c r="I149" s="236" t="s">
        <v>365</v>
      </c>
      <c r="J149" s="225">
        <v>0</v>
      </c>
      <c r="K149" s="224">
        <v>0</v>
      </c>
      <c r="L149" s="224">
        <v>0</v>
      </c>
      <c r="M149" s="224">
        <v>0</v>
      </c>
      <c r="O149" s="224">
        <v>0</v>
      </c>
      <c r="P149" s="224">
        <v>0</v>
      </c>
      <c r="Q149" s="298">
        <v>0</v>
      </c>
      <c r="R149" s="224">
        <v>0</v>
      </c>
      <c r="T149" s="224">
        <v>0</v>
      </c>
    </row>
    <row r="150" spans="1:20" ht="15">
      <c r="A150" s="238" t="s">
        <v>576</v>
      </c>
      <c r="B150" s="239">
        <v>69999</v>
      </c>
      <c r="C150" s="240" t="s">
        <v>322</v>
      </c>
      <c r="D150" s="223" t="s">
        <v>323</v>
      </c>
      <c r="E150" s="237" t="s">
        <v>182</v>
      </c>
      <c r="F150" s="210" t="s">
        <v>524</v>
      </c>
      <c r="G150" s="228"/>
      <c r="H150" s="278" t="s">
        <v>182</v>
      </c>
      <c r="I150" s="236" t="s">
        <v>365</v>
      </c>
      <c r="J150" s="225">
        <v>0</v>
      </c>
      <c r="K150" s="224">
        <v>11.51</v>
      </c>
      <c r="L150" s="224">
        <v>0</v>
      </c>
      <c r="M150" s="224">
        <v>11.51</v>
      </c>
      <c r="O150" s="224">
        <v>0</v>
      </c>
      <c r="P150" s="224">
        <v>0</v>
      </c>
      <c r="Q150" s="298">
        <v>0</v>
      </c>
      <c r="R150" s="224">
        <v>0</v>
      </c>
      <c r="T150" s="224">
        <v>11.51</v>
      </c>
    </row>
    <row r="151" spans="1:20" ht="15">
      <c r="A151" s="238" t="s">
        <v>577</v>
      </c>
      <c r="B151" s="239">
        <v>69999</v>
      </c>
      <c r="C151" s="240" t="s">
        <v>324</v>
      </c>
      <c r="D151" s="223" t="s">
        <v>325</v>
      </c>
      <c r="E151" s="237" t="s">
        <v>182</v>
      </c>
      <c r="F151" s="210" t="s">
        <v>524</v>
      </c>
      <c r="G151" s="228"/>
      <c r="H151" s="278" t="s">
        <v>182</v>
      </c>
      <c r="I151" s="236" t="s">
        <v>365</v>
      </c>
      <c r="J151" s="225">
        <v>-27097.18</v>
      </c>
      <c r="K151" s="224">
        <v>-158827.91</v>
      </c>
      <c r="L151" s="224">
        <v>3691633.98</v>
      </c>
      <c r="M151" s="224">
        <v>-205902.2</v>
      </c>
      <c r="O151" s="224">
        <v>-36545.65</v>
      </c>
      <c r="P151" s="224">
        <v>14955.6</v>
      </c>
      <c r="Q151" s="298">
        <v>-5507.13</v>
      </c>
      <c r="R151" s="224">
        <v>0</v>
      </c>
      <c r="T151" s="224">
        <v>-205902.2</v>
      </c>
    </row>
    <row r="152" spans="1:20" ht="15">
      <c r="A152" s="238" t="s">
        <v>578</v>
      </c>
      <c r="B152" s="239">
        <v>69999</v>
      </c>
      <c r="C152" s="240" t="s">
        <v>326</v>
      </c>
      <c r="D152" s="223" t="s">
        <v>327</v>
      </c>
      <c r="E152" s="237" t="s">
        <v>182</v>
      </c>
      <c r="F152" s="210" t="s">
        <v>524</v>
      </c>
      <c r="G152" s="228"/>
      <c r="H152" s="278" t="s">
        <v>182</v>
      </c>
      <c r="I152" s="236" t="s">
        <v>365</v>
      </c>
      <c r="J152" s="225">
        <v>-3114000</v>
      </c>
      <c r="K152" s="224">
        <v>-4058000</v>
      </c>
      <c r="L152" s="224">
        <v>0</v>
      </c>
      <c r="M152" s="224">
        <v>-4091000</v>
      </c>
      <c r="O152" s="224">
        <v>-1068000</v>
      </c>
      <c r="P152" s="224">
        <v>-992000</v>
      </c>
      <c r="Q152" s="298">
        <v>-1054000</v>
      </c>
      <c r="R152" s="224">
        <v>3114000</v>
      </c>
      <c r="T152" s="224">
        <v>-4091000</v>
      </c>
    </row>
    <row r="153" spans="1:20" ht="15">
      <c r="A153" s="238" t="s">
        <v>579</v>
      </c>
      <c r="B153" s="239">
        <v>70000</v>
      </c>
      <c r="C153" s="240" t="s">
        <v>328</v>
      </c>
      <c r="D153" s="223" t="s">
        <v>329</v>
      </c>
      <c r="E153" s="237" t="s">
        <v>182</v>
      </c>
      <c r="F153" s="210" t="s">
        <v>369</v>
      </c>
      <c r="G153" s="228"/>
      <c r="H153" s="278" t="s">
        <v>182</v>
      </c>
      <c r="I153" s="236" t="s">
        <v>369</v>
      </c>
      <c r="J153" s="225">
        <v>4422.01</v>
      </c>
      <c r="K153" s="224">
        <v>1379.76</v>
      </c>
      <c r="L153" s="224">
        <v>696090</v>
      </c>
      <c r="M153" s="224">
        <v>1379.76</v>
      </c>
      <c r="O153" s="224">
        <v>0</v>
      </c>
      <c r="P153" s="224">
        <v>2747.59</v>
      </c>
      <c r="Q153" s="298">
        <v>1674.42</v>
      </c>
      <c r="R153" s="224">
        <v>0</v>
      </c>
      <c r="T153" s="224">
        <v>1379.76</v>
      </c>
    </row>
    <row r="154" spans="1:20" ht="15">
      <c r="A154" s="238" t="s">
        <v>580</v>
      </c>
      <c r="B154" s="239">
        <v>70000</v>
      </c>
      <c r="C154" s="240" t="s">
        <v>330</v>
      </c>
      <c r="D154" s="223" t="s">
        <v>331</v>
      </c>
      <c r="E154" s="237" t="s">
        <v>182</v>
      </c>
      <c r="F154" s="210" t="s">
        <v>369</v>
      </c>
      <c r="G154" s="228"/>
      <c r="H154" s="278" t="s">
        <v>182</v>
      </c>
      <c r="I154" s="236" t="s">
        <v>369</v>
      </c>
      <c r="J154" s="225">
        <v>9838.69</v>
      </c>
      <c r="K154" s="224">
        <v>9717.07</v>
      </c>
      <c r="L154" s="224">
        <v>0</v>
      </c>
      <c r="M154" s="224">
        <v>12410.36</v>
      </c>
      <c r="O154" s="224">
        <v>3522.89</v>
      </c>
      <c r="P154" s="224">
        <v>4060.83</v>
      </c>
      <c r="Q154" s="298">
        <v>2254.9699999999998</v>
      </c>
      <c r="R154" s="224">
        <v>0</v>
      </c>
      <c r="T154" s="224">
        <v>12410.36</v>
      </c>
    </row>
    <row r="155" spans="1:20" ht="15">
      <c r="A155" s="238" t="s">
        <v>581</v>
      </c>
      <c r="B155" s="239">
        <v>70000</v>
      </c>
      <c r="C155" s="240" t="s">
        <v>332</v>
      </c>
      <c r="D155" s="223" t="s">
        <v>333</v>
      </c>
      <c r="E155" s="237" t="s">
        <v>182</v>
      </c>
      <c r="F155" s="210" t="s">
        <v>369</v>
      </c>
      <c r="G155" s="228"/>
      <c r="H155" s="278" t="s">
        <v>182</v>
      </c>
      <c r="I155" s="236" t="s">
        <v>369</v>
      </c>
      <c r="J155" s="225">
        <v>0</v>
      </c>
      <c r="K155" s="224">
        <v>0</v>
      </c>
      <c r="L155" s="224">
        <v>0</v>
      </c>
      <c r="M155" s="224">
        <v>0</v>
      </c>
      <c r="O155" s="224">
        <v>0</v>
      </c>
      <c r="P155" s="224">
        <v>0</v>
      </c>
      <c r="Q155" s="298">
        <v>0</v>
      </c>
      <c r="R155" s="224">
        <v>0</v>
      </c>
      <c r="T155" s="224">
        <v>0</v>
      </c>
    </row>
    <row r="156" spans="1:20" ht="15">
      <c r="A156" s="238" t="s">
        <v>582</v>
      </c>
      <c r="B156" s="239">
        <v>70000</v>
      </c>
      <c r="C156" s="240" t="s">
        <v>334</v>
      </c>
      <c r="D156" s="223" t="s">
        <v>335</v>
      </c>
      <c r="E156" s="237" t="s">
        <v>182</v>
      </c>
      <c r="F156" s="210" t="s">
        <v>369</v>
      </c>
      <c r="G156" s="228"/>
      <c r="H156" s="278" t="s">
        <v>182</v>
      </c>
      <c r="I156" s="236" t="s">
        <v>369</v>
      </c>
      <c r="J156" s="225">
        <v>0</v>
      </c>
      <c r="K156" s="224">
        <v>0</v>
      </c>
      <c r="L156" s="224">
        <v>0</v>
      </c>
      <c r="M156" s="224">
        <v>0</v>
      </c>
      <c r="O156" s="224">
        <v>0</v>
      </c>
      <c r="P156" s="224">
        <v>0</v>
      </c>
      <c r="Q156" s="298">
        <v>0</v>
      </c>
      <c r="R156" s="224">
        <v>0</v>
      </c>
      <c r="T156" s="224">
        <v>0</v>
      </c>
    </row>
    <row r="157" spans="1:20" ht="15">
      <c r="A157" s="238" t="s">
        <v>584</v>
      </c>
      <c r="B157" s="239">
        <v>90000</v>
      </c>
      <c r="C157" s="240" t="s">
        <v>336</v>
      </c>
      <c r="D157" s="223" t="s">
        <v>337</v>
      </c>
      <c r="E157" s="237" t="s">
        <v>182</v>
      </c>
      <c r="F157" s="210" t="s">
        <v>583</v>
      </c>
      <c r="G157" s="228"/>
      <c r="H157" s="278" t="s">
        <v>182</v>
      </c>
      <c r="I157" s="236" t="s">
        <v>368</v>
      </c>
      <c r="J157" s="226">
        <v>103656.33</v>
      </c>
      <c r="K157" s="224">
        <v>128981.26</v>
      </c>
      <c r="L157" s="224">
        <v>187658.88</v>
      </c>
      <c r="M157" s="224">
        <v>168496.73</v>
      </c>
      <c r="O157" s="224">
        <v>38528.519999999997</v>
      </c>
      <c r="P157" s="224">
        <v>31899.9</v>
      </c>
      <c r="Q157" s="298">
        <v>33227.910000000003</v>
      </c>
      <c r="R157" s="224">
        <v>0</v>
      </c>
      <c r="T157" s="224">
        <v>168496.73</v>
      </c>
    </row>
    <row r="158" spans="1:20" ht="15">
      <c r="A158" s="238" t="s">
        <v>585</v>
      </c>
      <c r="B158" s="239">
        <v>90000</v>
      </c>
      <c r="C158" s="240" t="s">
        <v>338</v>
      </c>
      <c r="D158" s="223" t="s">
        <v>339</v>
      </c>
      <c r="E158" s="237" t="s">
        <v>182</v>
      </c>
      <c r="F158" s="210" t="s">
        <v>583</v>
      </c>
      <c r="G158" s="228"/>
      <c r="H158" s="278" t="s">
        <v>182</v>
      </c>
      <c r="I158" s="236" t="s">
        <v>366</v>
      </c>
      <c r="J158" s="226">
        <v>-779445.07</v>
      </c>
      <c r="K158" s="224">
        <v>-829593.33</v>
      </c>
      <c r="L158" s="224">
        <v>-910260.04</v>
      </c>
      <c r="M158" s="224">
        <v>-1027700.56</v>
      </c>
      <c r="O158" s="224">
        <v>-288938.8</v>
      </c>
      <c r="P158" s="224">
        <v>-206031.82</v>
      </c>
      <c r="Q158" s="298">
        <v>-284474.45</v>
      </c>
      <c r="R158" s="224">
        <v>0</v>
      </c>
      <c r="T158" s="224">
        <v>-1027700.56</v>
      </c>
    </row>
    <row r="159" spans="1:20" ht="15">
      <c r="A159" s="238" t="s">
        <v>586</v>
      </c>
      <c r="B159" s="239">
        <v>90000</v>
      </c>
      <c r="C159" s="240" t="s">
        <v>340</v>
      </c>
      <c r="D159" s="223" t="s">
        <v>341</v>
      </c>
      <c r="E159" s="237" t="s">
        <v>182</v>
      </c>
      <c r="F159" s="210" t="s">
        <v>583</v>
      </c>
      <c r="G159" s="228"/>
      <c r="H159" s="278" t="s">
        <v>182</v>
      </c>
      <c r="I159" s="236" t="s">
        <v>366</v>
      </c>
      <c r="J159" s="226">
        <v>192556.5</v>
      </c>
      <c r="K159" s="224">
        <v>181946.08</v>
      </c>
      <c r="L159" s="224">
        <v>-1307.48</v>
      </c>
      <c r="M159" s="224">
        <v>261363.77</v>
      </c>
      <c r="O159" s="224">
        <v>62050.47</v>
      </c>
      <c r="P159" s="224">
        <v>62562.83</v>
      </c>
      <c r="Q159" s="298">
        <v>67943.199999999997</v>
      </c>
      <c r="R159" s="224">
        <v>-24168.35</v>
      </c>
      <c r="T159" s="224">
        <v>261363.77</v>
      </c>
    </row>
    <row r="160" spans="1:20" ht="15">
      <c r="A160" s="238" t="s">
        <v>587</v>
      </c>
      <c r="B160" s="239">
        <v>90000</v>
      </c>
      <c r="C160" s="240" t="s">
        <v>342</v>
      </c>
      <c r="D160" s="223" t="s">
        <v>343</v>
      </c>
      <c r="E160" s="237" t="s">
        <v>182</v>
      </c>
      <c r="F160" s="210" t="s">
        <v>583</v>
      </c>
      <c r="G160" s="228"/>
      <c r="H160" s="278" t="s">
        <v>182</v>
      </c>
      <c r="I160" s="236" t="s">
        <v>366</v>
      </c>
      <c r="J160" s="226">
        <v>-1000.13</v>
      </c>
      <c r="K160" s="224">
        <v>42232.78</v>
      </c>
      <c r="L160" s="224">
        <v>202145.97</v>
      </c>
      <c r="M160" s="224">
        <v>41828.54</v>
      </c>
      <c r="O160" s="224">
        <v>-195.55</v>
      </c>
      <c r="P160" s="224">
        <v>-400.04</v>
      </c>
      <c r="Q160" s="298">
        <v>-404.54</v>
      </c>
      <c r="R160" s="224">
        <v>0</v>
      </c>
      <c r="T160" s="224">
        <v>41828.54</v>
      </c>
    </row>
    <row r="161" spans="1:20" ht="15">
      <c r="A161" s="238" t="s">
        <v>588</v>
      </c>
      <c r="B161" s="239">
        <v>90000</v>
      </c>
      <c r="C161" s="240" t="s">
        <v>344</v>
      </c>
      <c r="D161" s="223" t="s">
        <v>345</v>
      </c>
      <c r="E161" s="237" t="s">
        <v>182</v>
      </c>
      <c r="F161" s="210" t="s">
        <v>583</v>
      </c>
      <c r="G161" s="228"/>
      <c r="H161" s="278" t="s">
        <v>182</v>
      </c>
      <c r="I161" s="236" t="s">
        <v>366</v>
      </c>
      <c r="J161" s="226">
        <v>44158.559999999998</v>
      </c>
      <c r="K161" s="224">
        <v>59645.43</v>
      </c>
      <c r="L161" s="224">
        <v>45280.800000000003</v>
      </c>
      <c r="M161" s="224">
        <v>13871.65</v>
      </c>
      <c r="O161" s="224">
        <v>48288.21</v>
      </c>
      <c r="P161" s="224">
        <v>-37959.11</v>
      </c>
      <c r="Q161" s="298">
        <v>33829.46</v>
      </c>
      <c r="R161" s="224">
        <v>0</v>
      </c>
      <c r="T161" s="224">
        <v>13871.65</v>
      </c>
    </row>
    <row r="162" spans="1:20" ht="15">
      <c r="A162" s="238" t="s">
        <v>589</v>
      </c>
      <c r="B162" s="239">
        <v>90000</v>
      </c>
      <c r="C162" s="240" t="s">
        <v>346</v>
      </c>
      <c r="D162" s="223" t="s">
        <v>347</v>
      </c>
      <c r="E162" s="237" t="s">
        <v>182</v>
      </c>
      <c r="F162" s="210" t="s">
        <v>583</v>
      </c>
      <c r="G162" s="228"/>
      <c r="H162" s="278" t="s">
        <v>182</v>
      </c>
      <c r="I162" s="236" t="s">
        <v>367</v>
      </c>
      <c r="J162" s="226">
        <v>3195.14</v>
      </c>
      <c r="K162" s="224">
        <v>-5800.81</v>
      </c>
      <c r="L162" s="224">
        <v>12248.32</v>
      </c>
      <c r="M162" s="224">
        <v>-5800.81</v>
      </c>
      <c r="O162" s="224">
        <v>1132.99</v>
      </c>
      <c r="P162" s="224">
        <v>127.76</v>
      </c>
      <c r="Q162" s="298">
        <v>1934.39</v>
      </c>
      <c r="R162" s="224">
        <v>0</v>
      </c>
      <c r="T162" s="224">
        <v>-5800.81</v>
      </c>
    </row>
    <row r="163" spans="1:20" ht="15">
      <c r="A163" s="238" t="s">
        <v>590</v>
      </c>
      <c r="B163" s="239">
        <v>90200</v>
      </c>
      <c r="C163" s="240"/>
      <c r="D163" s="223" t="s">
        <v>348</v>
      </c>
      <c r="E163" s="237" t="s">
        <v>182</v>
      </c>
      <c r="F163" s="210" t="s">
        <v>583</v>
      </c>
      <c r="G163" s="228"/>
      <c r="H163" s="278" t="s">
        <v>182</v>
      </c>
      <c r="I163" s="236" t="s">
        <v>367</v>
      </c>
      <c r="J163" s="226">
        <v>7659.72</v>
      </c>
      <c r="K163" s="224">
        <v>0</v>
      </c>
      <c r="L163" s="224">
        <v>0</v>
      </c>
      <c r="M163" s="224">
        <v>0</v>
      </c>
      <c r="O163" s="224">
        <v>7659.72</v>
      </c>
      <c r="P163" s="224">
        <v>0</v>
      </c>
      <c r="Q163" s="298">
        <v>0</v>
      </c>
      <c r="R163" s="224">
        <v>0</v>
      </c>
      <c r="T163" s="224">
        <v>0</v>
      </c>
    </row>
    <row r="164" spans="1:20" ht="15">
      <c r="A164" s="238" t="s">
        <v>591</v>
      </c>
      <c r="B164" s="239">
        <v>90400</v>
      </c>
      <c r="C164" s="240"/>
      <c r="D164" s="223" t="s">
        <v>349</v>
      </c>
      <c r="E164" s="237" t="s">
        <v>182</v>
      </c>
      <c r="F164" s="210" t="s">
        <v>349</v>
      </c>
      <c r="G164" s="228"/>
      <c r="H164" s="278" t="s">
        <v>182</v>
      </c>
      <c r="I164" s="236" t="s">
        <v>349</v>
      </c>
      <c r="J164" s="227">
        <v>-111834</v>
      </c>
      <c r="K164" s="224">
        <v>-123504</v>
      </c>
      <c r="L164" s="224">
        <v>-135144</v>
      </c>
      <c r="M164" s="224">
        <v>-163356</v>
      </c>
      <c r="O164" s="224">
        <v>-39174</v>
      </c>
      <c r="P164" s="224">
        <v>-36108</v>
      </c>
      <c r="Q164" s="298">
        <v>-36552</v>
      </c>
      <c r="R164" s="224">
        <v>0</v>
      </c>
      <c r="T164" s="224">
        <v>-163356</v>
      </c>
    </row>
    <row r="165" spans="1:20" s="197" customFormat="1" ht="15">
      <c r="A165" s="241"/>
      <c r="B165" s="239">
        <v>90300</v>
      </c>
      <c r="C165" s="240"/>
      <c r="D165" s="223" t="s">
        <v>323</v>
      </c>
      <c r="E165" s="237" t="s">
        <v>182</v>
      </c>
      <c r="F165" s="210" t="s">
        <v>323</v>
      </c>
      <c r="G165" s="228"/>
      <c r="H165" s="278" t="s">
        <v>182</v>
      </c>
      <c r="I165" s="236" t="s">
        <v>323</v>
      </c>
      <c r="J165" s="228">
        <v>37967.5</v>
      </c>
      <c r="K165" s="224">
        <v>28183.35</v>
      </c>
      <c r="L165" s="224">
        <v>35872.76</v>
      </c>
      <c r="M165" s="224">
        <v>43156.34</v>
      </c>
      <c r="N165" s="198"/>
      <c r="O165" s="224">
        <v>3913</v>
      </c>
      <c r="P165" s="224">
        <v>1875</v>
      </c>
      <c r="Q165" s="298">
        <v>32179.5</v>
      </c>
      <c r="R165" s="224">
        <v>0</v>
      </c>
      <c r="S165" s="198"/>
      <c r="T165" s="224">
        <v>43156.34</v>
      </c>
    </row>
    <row r="166" spans="1:20" ht="13.5" thickBot="1">
      <c r="A166" s="238"/>
      <c r="B166" s="242"/>
      <c r="C166" s="242"/>
      <c r="D166" s="242" t="s">
        <v>592</v>
      </c>
      <c r="E166" s="243"/>
      <c r="F166" s="244"/>
      <c r="G166" s="244"/>
      <c r="H166" s="244"/>
      <c r="I166" s="244"/>
      <c r="J166" s="229">
        <v>-2.3210304789245129E-8</v>
      </c>
      <c r="M166" s="224"/>
      <c r="N166" s="197"/>
      <c r="O166" s="230"/>
      <c r="P166" s="230"/>
      <c r="Q166" s="230"/>
      <c r="R166" s="230"/>
      <c r="S166" s="197"/>
      <c r="T166" s="230"/>
    </row>
    <row r="167" spans="1:20">
      <c r="A167" s="238"/>
      <c r="B167" s="238"/>
      <c r="C167" s="238"/>
      <c r="D167" s="238"/>
      <c r="E167" s="245"/>
      <c r="F167" s="240"/>
      <c r="G167" s="240"/>
      <c r="H167" s="240"/>
      <c r="I167" s="240"/>
      <c r="M167" s="224"/>
      <c r="O167" s="224"/>
      <c r="P167" s="224"/>
      <c r="Q167" s="224"/>
      <c r="R167" s="224"/>
      <c r="T167" s="224"/>
    </row>
    <row r="168" spans="1:20">
      <c r="B168" s="238"/>
      <c r="C168" s="238"/>
      <c r="D168" s="238"/>
      <c r="E168" s="245"/>
      <c r="F168" s="240"/>
      <c r="G168" s="240"/>
      <c r="H168" s="240"/>
      <c r="M168" s="224"/>
      <c r="O168" s="224"/>
      <c r="P168" s="224"/>
      <c r="Q168" s="224"/>
      <c r="R168" s="224"/>
    </row>
    <row r="169" spans="1:20" ht="15">
      <c r="I169" s="191"/>
      <c r="M169" s="224"/>
      <c r="O169" s="224"/>
      <c r="P169" s="224"/>
      <c r="Q169" s="224"/>
      <c r="R169" s="224"/>
    </row>
    <row r="170" spans="1:20" ht="15">
      <c r="I170" s="191"/>
      <c r="M170" s="224"/>
      <c r="O170" s="224"/>
      <c r="P170" s="224"/>
      <c r="Q170" s="224"/>
      <c r="R170" s="224"/>
    </row>
    <row r="171" spans="1:20">
      <c r="M171" s="224"/>
      <c r="O171" s="224"/>
      <c r="P171" s="224"/>
      <c r="Q171" s="224"/>
      <c r="R171" s="224"/>
    </row>
    <row r="172" spans="1:20">
      <c r="B172" s="198" t="s">
        <v>593</v>
      </c>
      <c r="M172" s="224"/>
      <c r="O172" s="224"/>
      <c r="P172" s="224"/>
      <c r="Q172" s="224"/>
      <c r="R172" s="224"/>
    </row>
    <row r="173" spans="1:20">
      <c r="B173" s="198" t="s">
        <v>360</v>
      </c>
      <c r="M173" s="224"/>
      <c r="O173" s="224"/>
      <c r="P173" s="224"/>
      <c r="Q173" s="224"/>
      <c r="R173" s="224"/>
    </row>
    <row r="174" spans="1:20">
      <c r="B174" s="198">
        <v>1</v>
      </c>
      <c r="C174" s="198" t="s">
        <v>106</v>
      </c>
      <c r="M174" s="224"/>
      <c r="O174" s="224"/>
      <c r="P174" s="224"/>
      <c r="Q174" s="224"/>
      <c r="R174" s="224"/>
    </row>
    <row r="175" spans="1:20">
      <c r="B175" s="198">
        <v>2</v>
      </c>
      <c r="C175" s="198" t="s">
        <v>107</v>
      </c>
      <c r="M175" s="224"/>
      <c r="O175" s="224"/>
      <c r="P175" s="224"/>
      <c r="Q175" s="224"/>
      <c r="R175" s="224"/>
    </row>
    <row r="176" spans="1:20">
      <c r="B176" s="198">
        <v>3</v>
      </c>
      <c r="C176" s="198" t="s">
        <v>68</v>
      </c>
      <c r="M176" s="224"/>
      <c r="O176" s="224"/>
      <c r="P176" s="224"/>
      <c r="Q176" s="224"/>
      <c r="R176" s="224"/>
    </row>
    <row r="177" spans="2:18">
      <c r="B177" s="198">
        <v>4</v>
      </c>
      <c r="C177" s="198" t="s">
        <v>353</v>
      </c>
      <c r="M177" s="224"/>
      <c r="O177" s="224"/>
      <c r="P177" s="224"/>
      <c r="Q177" s="224"/>
      <c r="R177" s="224"/>
    </row>
    <row r="178" spans="2:18">
      <c r="B178" s="198">
        <v>5</v>
      </c>
      <c r="C178" s="198" t="s">
        <v>354</v>
      </c>
      <c r="M178" s="224"/>
      <c r="O178" s="224"/>
      <c r="P178" s="224"/>
      <c r="Q178" s="224"/>
      <c r="R178" s="224"/>
    </row>
    <row r="179" spans="2:18">
      <c r="B179" s="198">
        <v>6</v>
      </c>
      <c r="C179" s="198" t="s">
        <v>355</v>
      </c>
      <c r="M179" s="224"/>
      <c r="O179" s="224"/>
      <c r="P179" s="224"/>
      <c r="Q179" s="224"/>
      <c r="R179" s="224"/>
    </row>
    <row r="180" spans="2:18">
      <c r="B180" s="198">
        <v>7</v>
      </c>
      <c r="C180" s="198" t="s">
        <v>357</v>
      </c>
      <c r="M180" s="224"/>
      <c r="O180" s="224"/>
      <c r="P180" s="224"/>
      <c r="Q180" s="224"/>
      <c r="R180" s="224"/>
    </row>
    <row r="181" spans="2:18">
      <c r="B181" s="198">
        <v>8</v>
      </c>
      <c r="C181" s="198" t="s">
        <v>358</v>
      </c>
      <c r="M181" s="224"/>
      <c r="O181" s="224"/>
      <c r="P181" s="224"/>
      <c r="Q181" s="224"/>
      <c r="R181" s="224"/>
    </row>
    <row r="182" spans="2:18">
      <c r="B182" s="198">
        <v>9</v>
      </c>
      <c r="C182" s="198" t="s">
        <v>359</v>
      </c>
      <c r="M182" s="224"/>
      <c r="O182" s="224"/>
      <c r="P182" s="224"/>
      <c r="Q182" s="224"/>
      <c r="R182" s="224"/>
    </row>
    <row r="183" spans="2:18">
      <c r="B183" s="198">
        <v>10</v>
      </c>
      <c r="C183" s="198" t="s">
        <v>594</v>
      </c>
      <c r="M183" s="224"/>
      <c r="O183" s="224"/>
      <c r="P183" s="224"/>
      <c r="Q183" s="224"/>
      <c r="R183" s="224"/>
    </row>
    <row r="184" spans="2:18">
      <c r="B184" s="198">
        <v>11</v>
      </c>
      <c r="C184" s="198" t="s">
        <v>595</v>
      </c>
      <c r="M184" s="224"/>
      <c r="O184" s="224"/>
      <c r="P184" s="224"/>
      <c r="Q184" s="224"/>
      <c r="R184" s="224"/>
    </row>
    <row r="185" spans="2:18">
      <c r="B185" s="198">
        <v>12</v>
      </c>
      <c r="C185" s="198" t="s">
        <v>404</v>
      </c>
      <c r="M185" s="224"/>
      <c r="O185" s="224"/>
      <c r="P185" s="224"/>
      <c r="Q185" s="224"/>
      <c r="R185" s="224"/>
    </row>
    <row r="186" spans="2:18">
      <c r="N186" s="224"/>
      <c r="O186" s="224"/>
      <c r="P186" s="224"/>
      <c r="Q186" s="224"/>
    </row>
    <row r="187" spans="2:18">
      <c r="N187" s="224"/>
      <c r="O187" s="224"/>
      <c r="P187" s="224"/>
      <c r="Q187" s="224"/>
    </row>
    <row r="188" spans="2:18">
      <c r="N188" s="224"/>
      <c r="O188" s="224"/>
      <c r="P188" s="224"/>
      <c r="Q188" s="224"/>
    </row>
    <row r="189" spans="2:18">
      <c r="N189" s="224"/>
      <c r="O189" s="224"/>
      <c r="P189" s="224"/>
      <c r="Q189" s="224"/>
    </row>
    <row r="190" spans="2:18">
      <c r="N190" s="224"/>
      <c r="O190" s="224"/>
      <c r="P190" s="224"/>
      <c r="Q190" s="224"/>
    </row>
    <row r="191" spans="2:18">
      <c r="N191" s="224"/>
      <c r="O191" s="224"/>
      <c r="P191" s="224"/>
      <c r="Q191" s="224"/>
    </row>
    <row r="192" spans="2:18">
      <c r="N192" s="224"/>
      <c r="O192" s="224"/>
      <c r="P192" s="224"/>
      <c r="Q192" s="224"/>
    </row>
    <row r="193" spans="14:17" s="198" customFormat="1">
      <c r="N193" s="224"/>
      <c r="O193" s="224"/>
      <c r="P193" s="224"/>
      <c r="Q193" s="224"/>
    </row>
    <row r="194" spans="14:17" s="198" customFormat="1">
      <c r="N194" s="224"/>
      <c r="O194" s="224"/>
      <c r="P194" s="224"/>
      <c r="Q194" s="224"/>
    </row>
    <row r="195" spans="14:17" s="198" customFormat="1">
      <c r="N195" s="224"/>
      <c r="O195" s="224"/>
      <c r="P195" s="224"/>
      <c r="Q195" s="224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U184"/>
  <sheetViews>
    <sheetView topLeftCell="H1" workbookViewId="0">
      <selection activeCell="Q174" sqref="Q174:Q177"/>
    </sheetView>
  </sheetViews>
  <sheetFormatPr defaultRowHeight="12.75"/>
  <cols>
    <col min="2" max="2" width="11.140625" bestFit="1" customWidth="1"/>
    <col min="3" max="3" width="33" bestFit="1" customWidth="1"/>
    <col min="4" max="4" width="29.42578125" bestFit="1" customWidth="1"/>
    <col min="5" max="5" width="41.140625" bestFit="1" customWidth="1"/>
    <col min="6" max="6" width="5.28515625" bestFit="1" customWidth="1"/>
    <col min="7" max="7" width="35" bestFit="1" customWidth="1"/>
    <col min="8" max="8" width="20.85546875" bestFit="1" customWidth="1"/>
    <col min="9" max="11" width="14.42578125" bestFit="1" customWidth="1"/>
    <col min="12" max="12" width="15.140625" bestFit="1" customWidth="1"/>
    <col min="14" max="16" width="13.42578125" bestFit="1" customWidth="1"/>
    <col min="17" max="17" width="5" bestFit="1" customWidth="1"/>
    <col min="19" max="19" width="14.42578125" bestFit="1" customWidth="1"/>
    <col min="21" max="21" width="11.85546875" bestFit="1" customWidth="1"/>
  </cols>
  <sheetData>
    <row r="1" spans="1:21" ht="18.75">
      <c r="A1" s="202" t="s">
        <v>101</v>
      </c>
      <c r="B1" s="198"/>
      <c r="C1" s="198"/>
      <c r="D1" s="196"/>
      <c r="E1" s="212" t="s">
        <v>605</v>
      </c>
      <c r="F1" s="214">
        <v>6</v>
      </c>
      <c r="G1" s="214">
        <v>30</v>
      </c>
      <c r="H1" s="214">
        <v>2017</v>
      </c>
      <c r="I1" s="260"/>
      <c r="J1" s="260"/>
      <c r="K1" s="260"/>
      <c r="L1" s="260"/>
      <c r="M1" s="198"/>
      <c r="N1" s="198"/>
      <c r="O1" s="198"/>
      <c r="P1" s="198"/>
      <c r="Q1" s="198"/>
      <c r="R1" s="198"/>
      <c r="S1" s="198"/>
      <c r="T1" s="198"/>
      <c r="U1" s="198"/>
    </row>
    <row r="2" spans="1:21" ht="18.75">
      <c r="A2" s="202" t="s">
        <v>102</v>
      </c>
      <c r="B2" s="198"/>
      <c r="C2" s="198"/>
      <c r="D2" s="196"/>
      <c r="E2" s="214"/>
      <c r="F2" s="214" t="s">
        <v>355</v>
      </c>
      <c r="G2" s="214"/>
      <c r="H2" s="214"/>
      <c r="I2" s="260"/>
      <c r="J2" s="260"/>
      <c r="K2" s="260"/>
      <c r="L2" s="260"/>
      <c r="M2" s="198"/>
      <c r="N2" s="198"/>
      <c r="O2" s="198"/>
      <c r="P2" s="198"/>
      <c r="Q2" s="198"/>
      <c r="R2" s="198"/>
      <c r="S2" s="198"/>
      <c r="T2" s="198"/>
      <c r="U2" s="198"/>
    </row>
    <row r="3" spans="1:21">
      <c r="A3" s="206"/>
      <c r="B3" s="198"/>
      <c r="C3" s="198"/>
      <c r="D3" s="196"/>
      <c r="E3" s="214"/>
      <c r="F3" s="214"/>
      <c r="G3" s="214"/>
      <c r="H3" s="214"/>
      <c r="I3" s="260"/>
      <c r="J3" s="260"/>
      <c r="K3" s="260"/>
      <c r="L3" s="260"/>
      <c r="M3" s="198"/>
      <c r="N3" s="198"/>
      <c r="O3" s="198"/>
      <c r="P3" s="198"/>
      <c r="Q3" s="198"/>
      <c r="R3" s="198"/>
      <c r="S3" s="198"/>
      <c r="T3" s="198"/>
      <c r="U3" s="198"/>
    </row>
    <row r="4" spans="1:21" ht="39" thickBot="1">
      <c r="A4" s="208"/>
      <c r="B4" s="208"/>
      <c r="C4" s="208"/>
      <c r="D4" s="195" t="s">
        <v>405</v>
      </c>
      <c r="E4" s="201" t="s">
        <v>406</v>
      </c>
      <c r="F4" s="201" t="s">
        <v>407</v>
      </c>
      <c r="G4" s="201" t="s">
        <v>408</v>
      </c>
      <c r="H4" s="201" t="s">
        <v>409</v>
      </c>
      <c r="I4" s="270" t="s">
        <v>410</v>
      </c>
      <c r="J4" s="271" t="s">
        <v>411</v>
      </c>
      <c r="K4" s="279" t="s">
        <v>412</v>
      </c>
      <c r="L4" s="280" t="s">
        <v>598</v>
      </c>
      <c r="M4" s="198"/>
      <c r="N4" s="299" t="s">
        <v>66</v>
      </c>
      <c r="O4" s="291" t="s">
        <v>65</v>
      </c>
      <c r="P4" s="207" t="s">
        <v>55</v>
      </c>
      <c r="Q4" s="204" t="s">
        <v>56</v>
      </c>
      <c r="R4" s="198"/>
      <c r="S4" s="277" t="s">
        <v>413</v>
      </c>
      <c r="T4" s="198"/>
      <c r="U4" s="198"/>
    </row>
    <row r="5" spans="1:21">
      <c r="A5" s="205" t="s">
        <v>103</v>
      </c>
      <c r="B5" s="205" t="s">
        <v>104</v>
      </c>
      <c r="C5" s="205" t="s">
        <v>105</v>
      </c>
      <c r="D5" s="194"/>
      <c r="E5" s="205"/>
      <c r="F5" s="205"/>
      <c r="G5" s="205"/>
      <c r="H5" s="205"/>
      <c r="I5" s="272"/>
      <c r="J5" s="255"/>
      <c r="K5" s="255"/>
      <c r="L5" s="255"/>
      <c r="M5" s="213"/>
      <c r="N5" s="200"/>
      <c r="O5" s="246"/>
      <c r="P5" s="213"/>
      <c r="Q5" s="213"/>
      <c r="R5" s="213"/>
      <c r="S5" s="213"/>
      <c r="T5" s="213"/>
      <c r="U5" s="213"/>
    </row>
    <row r="6" spans="1:21">
      <c r="A6" s="250">
        <v>10000</v>
      </c>
      <c r="B6" s="250"/>
      <c r="C6" s="261" t="s">
        <v>108</v>
      </c>
      <c r="D6" s="267" t="s">
        <v>378</v>
      </c>
      <c r="E6" s="250" t="s">
        <v>415</v>
      </c>
      <c r="F6" s="250"/>
      <c r="G6" s="267" t="s">
        <v>378</v>
      </c>
      <c r="H6" s="267" t="s">
        <v>415</v>
      </c>
      <c r="I6" s="254">
        <v>5370184.1799999997</v>
      </c>
      <c r="J6" s="255">
        <v>3603008.8</v>
      </c>
      <c r="K6" s="255">
        <v>1923709.02</v>
      </c>
      <c r="L6" s="255">
        <v>5357694.54</v>
      </c>
      <c r="M6" s="213"/>
      <c r="N6" s="286">
        <v>-442828.31</v>
      </c>
      <c r="O6" s="249">
        <v>455317.95</v>
      </c>
      <c r="P6" s="274">
        <v>-1593446.49</v>
      </c>
      <c r="Q6" s="274">
        <v>0</v>
      </c>
      <c r="R6" s="213"/>
      <c r="S6" s="274">
        <v>5357694.54</v>
      </c>
      <c r="T6" s="213"/>
      <c r="U6" s="213"/>
    </row>
    <row r="7" spans="1:21">
      <c r="A7" s="250">
        <v>10010</v>
      </c>
      <c r="B7" s="250"/>
      <c r="C7" s="261" t="s">
        <v>109</v>
      </c>
      <c r="D7" s="267" t="s">
        <v>378</v>
      </c>
      <c r="E7" s="250" t="s">
        <v>415</v>
      </c>
      <c r="F7" s="250"/>
      <c r="G7" s="267" t="s">
        <v>378</v>
      </c>
      <c r="H7" s="267" t="s">
        <v>415</v>
      </c>
      <c r="I7" s="254">
        <v>-1557284.77</v>
      </c>
      <c r="J7" s="255">
        <v>-1504095.79</v>
      </c>
      <c r="K7" s="255">
        <v>0</v>
      </c>
      <c r="L7" s="255">
        <v>-1274782.5900000001</v>
      </c>
      <c r="M7" s="213"/>
      <c r="N7" s="286">
        <v>-25668.7</v>
      </c>
      <c r="O7" s="249">
        <v>-256833.48</v>
      </c>
      <c r="P7" s="274">
        <v>396200.17</v>
      </c>
      <c r="Q7" s="274">
        <v>0</v>
      </c>
      <c r="R7" s="213"/>
      <c r="S7" s="274">
        <v>-1274782.5900000001</v>
      </c>
      <c r="T7" s="213"/>
      <c r="U7" s="213"/>
    </row>
    <row r="8" spans="1:21">
      <c r="A8" s="250">
        <v>10020</v>
      </c>
      <c r="B8" s="250"/>
      <c r="C8" s="261" t="s">
        <v>110</v>
      </c>
      <c r="D8" s="267" t="s">
        <v>378</v>
      </c>
      <c r="E8" s="250" t="s">
        <v>415</v>
      </c>
      <c r="F8" s="250"/>
      <c r="G8" s="267" t="s">
        <v>378</v>
      </c>
      <c r="H8" s="267" t="s">
        <v>415</v>
      </c>
      <c r="I8" s="254">
        <v>-1551716.16</v>
      </c>
      <c r="J8" s="255">
        <v>-1602725.51</v>
      </c>
      <c r="K8" s="255">
        <v>0</v>
      </c>
      <c r="L8" s="255">
        <v>-1816968.41</v>
      </c>
      <c r="M8" s="213"/>
      <c r="N8" s="286">
        <v>-486996.07</v>
      </c>
      <c r="O8" s="249">
        <v>752248.31999999995</v>
      </c>
      <c r="P8" s="274">
        <v>118683.75</v>
      </c>
      <c r="Q8" s="274">
        <v>0</v>
      </c>
      <c r="R8" s="213"/>
      <c r="S8" s="274">
        <v>-1816968.41</v>
      </c>
      <c r="T8" s="213"/>
      <c r="U8" s="213"/>
    </row>
    <row r="9" spans="1:21">
      <c r="A9" s="250">
        <v>10030</v>
      </c>
      <c r="B9" s="250"/>
      <c r="C9" s="261" t="s">
        <v>111</v>
      </c>
      <c r="D9" s="267" t="s">
        <v>378</v>
      </c>
      <c r="E9" s="250" t="s">
        <v>415</v>
      </c>
      <c r="F9" s="250"/>
      <c r="G9" s="267" t="s">
        <v>378</v>
      </c>
      <c r="H9" s="267" t="s">
        <v>415</v>
      </c>
      <c r="I9" s="254">
        <v>100299.25</v>
      </c>
      <c r="J9" s="255">
        <v>100199</v>
      </c>
      <c r="K9" s="255">
        <v>100098.58</v>
      </c>
      <c r="L9" s="255">
        <v>100249.52</v>
      </c>
      <c r="M9" s="213"/>
      <c r="N9" s="286">
        <v>24.73</v>
      </c>
      <c r="O9" s="249">
        <v>25</v>
      </c>
      <c r="P9" s="274">
        <v>0</v>
      </c>
      <c r="Q9" s="274">
        <v>0</v>
      </c>
      <c r="R9" s="213"/>
      <c r="S9" s="274">
        <v>100249.52</v>
      </c>
      <c r="T9" s="213"/>
      <c r="U9" s="213"/>
    </row>
    <row r="10" spans="1:21">
      <c r="A10" s="250">
        <v>10040</v>
      </c>
      <c r="B10" s="250"/>
      <c r="C10" s="261" t="s">
        <v>112</v>
      </c>
      <c r="D10" s="267" t="s">
        <v>378</v>
      </c>
      <c r="E10" s="250" t="s">
        <v>415</v>
      </c>
      <c r="F10" s="250"/>
      <c r="G10" s="267" t="s">
        <v>378</v>
      </c>
      <c r="H10" s="267" t="s">
        <v>415</v>
      </c>
      <c r="I10" s="254">
        <v>1504474.76</v>
      </c>
      <c r="J10" s="255">
        <v>1502971.05</v>
      </c>
      <c r="K10" s="255">
        <v>1501464.72</v>
      </c>
      <c r="L10" s="255">
        <v>1503728.9</v>
      </c>
      <c r="M10" s="213"/>
      <c r="N10" s="286">
        <v>370.82</v>
      </c>
      <c r="O10" s="249">
        <v>375.04</v>
      </c>
      <c r="P10" s="274">
        <v>0</v>
      </c>
      <c r="Q10" s="274">
        <v>0</v>
      </c>
      <c r="R10" s="213"/>
      <c r="S10" s="274">
        <v>1503728.9</v>
      </c>
      <c r="T10" s="213"/>
      <c r="U10" s="213"/>
    </row>
    <row r="11" spans="1:21">
      <c r="A11" s="250">
        <v>10099</v>
      </c>
      <c r="B11" s="250"/>
      <c r="C11" s="261" t="s">
        <v>113</v>
      </c>
      <c r="D11" s="267" t="s">
        <v>378</v>
      </c>
      <c r="E11" s="250" t="s">
        <v>415</v>
      </c>
      <c r="F11" s="250"/>
      <c r="G11" s="267" t="s">
        <v>378</v>
      </c>
      <c r="H11" s="267" t="s">
        <v>415</v>
      </c>
      <c r="I11" s="254">
        <v>-617922.68999999994</v>
      </c>
      <c r="J11" s="255">
        <v>-1298845.1100000001</v>
      </c>
      <c r="K11" s="255">
        <v>-2445922.59</v>
      </c>
      <c r="L11" s="255">
        <v>-764956.13</v>
      </c>
      <c r="M11" s="213"/>
      <c r="N11" s="286">
        <v>95312.45</v>
      </c>
      <c r="O11" s="249">
        <v>51720.99</v>
      </c>
      <c r="P11" s="274">
        <v>0</v>
      </c>
      <c r="Q11" s="274">
        <v>0</v>
      </c>
      <c r="R11" s="213"/>
      <c r="S11" s="274">
        <v>-764956.13</v>
      </c>
      <c r="T11" s="213"/>
      <c r="U11" s="213"/>
    </row>
    <row r="12" spans="1:21">
      <c r="A12" s="250">
        <v>10100</v>
      </c>
      <c r="B12" s="250"/>
      <c r="C12" s="261" t="s">
        <v>114</v>
      </c>
      <c r="D12" s="267" t="s">
        <v>378</v>
      </c>
      <c r="E12" s="250" t="s">
        <v>415</v>
      </c>
      <c r="F12" s="250"/>
      <c r="G12" s="267" t="s">
        <v>378</v>
      </c>
      <c r="H12" s="267" t="s">
        <v>415</v>
      </c>
      <c r="I12" s="254">
        <v>340.6</v>
      </c>
      <c r="J12" s="255">
        <v>300</v>
      </c>
      <c r="K12" s="255">
        <v>300</v>
      </c>
      <c r="L12" s="255">
        <v>340.6</v>
      </c>
      <c r="M12" s="213"/>
      <c r="N12" s="286">
        <v>0</v>
      </c>
      <c r="O12" s="249">
        <v>0</v>
      </c>
      <c r="P12" s="274">
        <v>0</v>
      </c>
      <c r="Q12" s="274">
        <v>0</v>
      </c>
      <c r="R12" s="213"/>
      <c r="S12" s="274">
        <v>340.6</v>
      </c>
      <c r="T12" s="213"/>
      <c r="U12" s="213"/>
    </row>
    <row r="13" spans="1:21">
      <c r="A13" s="250">
        <v>10110</v>
      </c>
      <c r="B13" s="250"/>
      <c r="C13" s="261" t="s">
        <v>115</v>
      </c>
      <c r="D13" s="267" t="s">
        <v>378</v>
      </c>
      <c r="E13" s="250" t="s">
        <v>415</v>
      </c>
      <c r="F13" s="250"/>
      <c r="G13" s="267" t="s">
        <v>378</v>
      </c>
      <c r="H13" s="267" t="s">
        <v>415</v>
      </c>
      <c r="I13" s="254">
        <v>300</v>
      </c>
      <c r="J13" s="255">
        <v>300</v>
      </c>
      <c r="K13" s="255">
        <v>300</v>
      </c>
      <c r="L13" s="255">
        <v>300</v>
      </c>
      <c r="M13" s="213"/>
      <c r="N13" s="286">
        <v>0</v>
      </c>
      <c r="O13" s="249">
        <v>0</v>
      </c>
      <c r="P13" s="274">
        <v>0</v>
      </c>
      <c r="Q13" s="274">
        <v>0</v>
      </c>
      <c r="R13" s="213"/>
      <c r="S13" s="274">
        <v>300</v>
      </c>
      <c r="T13" s="213"/>
      <c r="U13" s="213"/>
    </row>
    <row r="14" spans="1:21">
      <c r="A14" s="250">
        <v>10200</v>
      </c>
      <c r="B14" s="250"/>
      <c r="C14" s="261" t="s">
        <v>116</v>
      </c>
      <c r="D14" s="267" t="s">
        <v>378</v>
      </c>
      <c r="E14" s="250" t="s">
        <v>415</v>
      </c>
      <c r="F14" s="250"/>
      <c r="G14" s="267" t="s">
        <v>378</v>
      </c>
      <c r="H14" s="267" t="s">
        <v>415</v>
      </c>
      <c r="I14" s="254">
        <v>561386.30000000005</v>
      </c>
      <c r="J14" s="255">
        <v>3352507.89</v>
      </c>
      <c r="K14" s="255">
        <v>3826034.93</v>
      </c>
      <c r="L14" s="255">
        <v>2529201.0699999998</v>
      </c>
      <c r="M14" s="213"/>
      <c r="N14" s="286">
        <v>789114</v>
      </c>
      <c r="O14" s="249">
        <v>-2756928.77</v>
      </c>
      <c r="P14" s="274">
        <v>0</v>
      </c>
      <c r="Q14" s="274">
        <v>0</v>
      </c>
      <c r="R14" s="213"/>
      <c r="S14" s="274">
        <v>2529201.0699999998</v>
      </c>
      <c r="T14" s="213"/>
      <c r="U14" s="213"/>
    </row>
    <row r="15" spans="1:21">
      <c r="A15" s="250">
        <v>10999</v>
      </c>
      <c r="B15" s="250" t="s">
        <v>425</v>
      </c>
      <c r="C15" s="261" t="s">
        <v>426</v>
      </c>
      <c r="D15" s="267" t="s">
        <v>378</v>
      </c>
      <c r="E15" s="250" t="s">
        <v>415</v>
      </c>
      <c r="F15" s="250"/>
      <c r="G15" s="267" t="s">
        <v>378</v>
      </c>
      <c r="H15" s="267" t="s">
        <v>415</v>
      </c>
      <c r="I15" s="254">
        <v>0</v>
      </c>
      <c r="J15" s="255">
        <v>4983.5</v>
      </c>
      <c r="K15" s="255">
        <v>0</v>
      </c>
      <c r="L15" s="255">
        <v>0</v>
      </c>
      <c r="M15" s="213"/>
      <c r="N15" s="286">
        <v>0</v>
      </c>
      <c r="O15" s="249">
        <v>0</v>
      </c>
      <c r="P15" s="274">
        <v>0</v>
      </c>
      <c r="Q15" s="274">
        <v>0</v>
      </c>
      <c r="R15" s="213"/>
      <c r="S15" s="274">
        <v>0</v>
      </c>
      <c r="T15" s="213"/>
      <c r="U15" s="213"/>
    </row>
    <row r="16" spans="1:21">
      <c r="A16" s="250">
        <v>10999</v>
      </c>
      <c r="B16" s="250" t="s">
        <v>117</v>
      </c>
      <c r="C16" s="261" t="s">
        <v>118</v>
      </c>
      <c r="D16" s="267" t="s">
        <v>378</v>
      </c>
      <c r="E16" s="250" t="s">
        <v>415</v>
      </c>
      <c r="F16" s="250"/>
      <c r="G16" s="267" t="s">
        <v>378</v>
      </c>
      <c r="H16" s="267" t="s">
        <v>415</v>
      </c>
      <c r="I16" s="254">
        <v>0</v>
      </c>
      <c r="J16" s="255">
        <v>0</v>
      </c>
      <c r="K16" s="255">
        <v>0</v>
      </c>
      <c r="L16" s="255">
        <v>0</v>
      </c>
      <c r="M16" s="213"/>
      <c r="N16" s="286">
        <v>0</v>
      </c>
      <c r="O16" s="249">
        <v>0</v>
      </c>
      <c r="P16" s="274">
        <v>0</v>
      </c>
      <c r="Q16" s="274">
        <v>0</v>
      </c>
      <c r="R16" s="213"/>
      <c r="S16" s="274">
        <v>0</v>
      </c>
      <c r="T16" s="213"/>
      <c r="U16" s="213"/>
    </row>
    <row r="17" spans="1:21">
      <c r="A17" s="250">
        <v>10999</v>
      </c>
      <c r="B17" s="250" t="s">
        <v>119</v>
      </c>
      <c r="C17" s="261" t="s">
        <v>120</v>
      </c>
      <c r="D17" s="267" t="s">
        <v>378</v>
      </c>
      <c r="E17" s="250" t="s">
        <v>415</v>
      </c>
      <c r="F17" s="250"/>
      <c r="G17" s="267" t="s">
        <v>378</v>
      </c>
      <c r="H17" s="267" t="s">
        <v>415</v>
      </c>
      <c r="I17" s="254">
        <v>0</v>
      </c>
      <c r="J17" s="255">
        <v>0</v>
      </c>
      <c r="K17" s="255">
        <v>0</v>
      </c>
      <c r="L17" s="255">
        <v>0</v>
      </c>
      <c r="M17" s="213"/>
      <c r="N17" s="286">
        <v>0</v>
      </c>
      <c r="O17" s="249">
        <v>0</v>
      </c>
      <c r="P17" s="274">
        <v>0</v>
      </c>
      <c r="Q17" s="274">
        <v>0</v>
      </c>
      <c r="R17" s="213"/>
      <c r="S17" s="274">
        <v>0</v>
      </c>
      <c r="T17" s="213"/>
      <c r="U17" s="213"/>
    </row>
    <row r="18" spans="1:21">
      <c r="A18" s="250">
        <v>11010</v>
      </c>
      <c r="B18" s="250"/>
      <c r="C18" s="261" t="s">
        <v>121</v>
      </c>
      <c r="D18" s="267" t="s">
        <v>379</v>
      </c>
      <c r="E18" s="250" t="s">
        <v>415</v>
      </c>
      <c r="F18" s="250"/>
      <c r="G18" s="267" t="s">
        <v>379</v>
      </c>
      <c r="H18" s="267" t="s">
        <v>415</v>
      </c>
      <c r="I18" s="254">
        <v>41744701.869999997</v>
      </c>
      <c r="J18" s="255">
        <v>42616564.549999997</v>
      </c>
      <c r="K18" s="255">
        <v>46002792.859999999</v>
      </c>
      <c r="L18" s="255">
        <v>41849041.270000003</v>
      </c>
      <c r="M18" s="213"/>
      <c r="N18" s="286">
        <v>-527926.21</v>
      </c>
      <c r="O18" s="249">
        <v>423586.81</v>
      </c>
      <c r="P18" s="274">
        <v>0</v>
      </c>
      <c r="Q18" s="274">
        <v>0</v>
      </c>
      <c r="R18" s="213"/>
      <c r="S18" s="274">
        <v>41849041.270000003</v>
      </c>
      <c r="T18" s="213"/>
      <c r="U18" s="213"/>
    </row>
    <row r="19" spans="1:21">
      <c r="A19" s="250">
        <v>12000</v>
      </c>
      <c r="B19" s="250"/>
      <c r="C19" s="261" t="s">
        <v>122</v>
      </c>
      <c r="D19" s="267" t="s">
        <v>122</v>
      </c>
      <c r="E19" s="250" t="s">
        <v>415</v>
      </c>
      <c r="F19" s="250"/>
      <c r="G19" s="267" t="s">
        <v>122</v>
      </c>
      <c r="H19" s="267" t="s">
        <v>415</v>
      </c>
      <c r="I19" s="254">
        <v>1448142.19</v>
      </c>
      <c r="J19" s="255">
        <v>1479083</v>
      </c>
      <c r="K19" s="255">
        <v>1436016.62</v>
      </c>
      <c r="L19" s="255">
        <v>1531222.42</v>
      </c>
      <c r="M19" s="213"/>
      <c r="N19" s="286">
        <v>-33759.57</v>
      </c>
      <c r="O19" s="249">
        <v>-49320.66</v>
      </c>
      <c r="P19" s="274">
        <v>0</v>
      </c>
      <c r="Q19" s="274">
        <v>0</v>
      </c>
      <c r="R19" s="213"/>
      <c r="S19" s="274">
        <v>1531222.42</v>
      </c>
      <c r="T19" s="213"/>
      <c r="U19" s="213"/>
    </row>
    <row r="20" spans="1:21">
      <c r="A20" s="250">
        <v>12010</v>
      </c>
      <c r="B20" s="250"/>
      <c r="C20" s="261" t="s">
        <v>123</v>
      </c>
      <c r="D20" s="267" t="s">
        <v>122</v>
      </c>
      <c r="E20" s="250" t="s">
        <v>415</v>
      </c>
      <c r="F20" s="250"/>
      <c r="G20" s="267" t="s">
        <v>122</v>
      </c>
      <c r="H20" s="267" t="s">
        <v>415</v>
      </c>
      <c r="I20" s="254">
        <v>-1363.21</v>
      </c>
      <c r="J20" s="255">
        <v>-162.99</v>
      </c>
      <c r="K20" s="255">
        <v>650.48</v>
      </c>
      <c r="L20" s="255">
        <v>-589.26</v>
      </c>
      <c r="M20" s="213"/>
      <c r="N20" s="286">
        <v>-202.21</v>
      </c>
      <c r="O20" s="249">
        <v>-571.74</v>
      </c>
      <c r="P20" s="274">
        <v>390.78</v>
      </c>
      <c r="Q20" s="274">
        <v>0</v>
      </c>
      <c r="R20" s="213"/>
      <c r="S20" s="274">
        <v>-589.26</v>
      </c>
      <c r="T20" s="213"/>
      <c r="U20" s="213"/>
    </row>
    <row r="21" spans="1:21">
      <c r="A21" s="250">
        <v>12020</v>
      </c>
      <c r="B21" s="250"/>
      <c r="C21" s="261" t="s">
        <v>124</v>
      </c>
      <c r="D21" s="267" t="s">
        <v>122</v>
      </c>
      <c r="E21" s="250" t="s">
        <v>415</v>
      </c>
      <c r="F21" s="250"/>
      <c r="G21" s="267" t="s">
        <v>122</v>
      </c>
      <c r="H21" s="267" t="s">
        <v>415</v>
      </c>
      <c r="I21" s="254">
        <v>0</v>
      </c>
      <c r="J21" s="255">
        <v>0</v>
      </c>
      <c r="K21" s="255">
        <v>0</v>
      </c>
      <c r="L21" s="255">
        <v>0</v>
      </c>
      <c r="M21" s="213"/>
      <c r="N21" s="286">
        <v>0</v>
      </c>
      <c r="O21" s="249">
        <v>0</v>
      </c>
      <c r="P21" s="274">
        <v>0</v>
      </c>
      <c r="Q21" s="274">
        <v>0</v>
      </c>
      <c r="R21" s="213"/>
      <c r="S21" s="274">
        <v>0</v>
      </c>
      <c r="T21" s="213"/>
      <c r="U21" s="213"/>
    </row>
    <row r="22" spans="1:21">
      <c r="A22" s="250">
        <v>12030</v>
      </c>
      <c r="B22" s="250"/>
      <c r="C22" s="261" t="s">
        <v>125</v>
      </c>
      <c r="D22" s="267" t="s">
        <v>125</v>
      </c>
      <c r="E22" s="250" t="s">
        <v>415</v>
      </c>
      <c r="F22" s="250"/>
      <c r="G22" s="267" t="s">
        <v>125</v>
      </c>
      <c r="H22" s="267" t="s">
        <v>415</v>
      </c>
      <c r="I22" s="254">
        <v>16193.37</v>
      </c>
      <c r="J22" s="255">
        <v>148001</v>
      </c>
      <c r="K22" s="255">
        <v>0</v>
      </c>
      <c r="L22" s="255">
        <v>-1.25</v>
      </c>
      <c r="M22" s="213"/>
      <c r="N22" s="286">
        <v>0</v>
      </c>
      <c r="O22" s="249">
        <v>16194.62</v>
      </c>
      <c r="P22" s="274">
        <v>0</v>
      </c>
      <c r="Q22" s="274">
        <v>0</v>
      </c>
      <c r="R22" s="213"/>
      <c r="S22" s="274">
        <v>-1.25</v>
      </c>
      <c r="T22" s="213"/>
      <c r="U22" s="213"/>
    </row>
    <row r="23" spans="1:21">
      <c r="A23" s="250">
        <v>12999</v>
      </c>
      <c r="B23" s="250"/>
      <c r="C23" s="261" t="s">
        <v>126</v>
      </c>
      <c r="D23" s="267" t="s">
        <v>122</v>
      </c>
      <c r="E23" s="250" t="s">
        <v>415</v>
      </c>
      <c r="F23" s="250"/>
      <c r="G23" s="267" t="s">
        <v>122</v>
      </c>
      <c r="H23" s="267" t="s">
        <v>415</v>
      </c>
      <c r="I23" s="254">
        <v>-4795.43</v>
      </c>
      <c r="J23" s="255">
        <v>-5730.11</v>
      </c>
      <c r="K23" s="255">
        <v>0</v>
      </c>
      <c r="L23" s="255">
        <v>2283.6799999999998</v>
      </c>
      <c r="M23" s="213"/>
      <c r="N23" s="286">
        <v>9580.4599999999991</v>
      </c>
      <c r="O23" s="249">
        <v>-16659.57</v>
      </c>
      <c r="P23" s="274">
        <v>-1612606.27</v>
      </c>
      <c r="Q23" s="274">
        <v>0</v>
      </c>
      <c r="R23" s="213"/>
      <c r="S23" s="274">
        <v>2283.6799999999998</v>
      </c>
      <c r="T23" s="213"/>
      <c r="U23" s="213"/>
    </row>
    <row r="24" spans="1:21">
      <c r="A24" s="250">
        <v>13000</v>
      </c>
      <c r="B24" s="250"/>
      <c r="C24" s="261" t="s">
        <v>127</v>
      </c>
      <c r="D24" s="269" t="s">
        <v>147</v>
      </c>
      <c r="E24" s="250" t="s">
        <v>415</v>
      </c>
      <c r="F24" s="250"/>
      <c r="G24" s="267" t="s">
        <v>380</v>
      </c>
      <c r="H24" s="267" t="s">
        <v>415</v>
      </c>
      <c r="I24" s="254">
        <v>2160184.5299999998</v>
      </c>
      <c r="J24" s="255">
        <v>1578886.62</v>
      </c>
      <c r="K24" s="255">
        <v>245276.5</v>
      </c>
      <c r="L24" s="255">
        <v>1791780.53</v>
      </c>
      <c r="M24" s="213"/>
      <c r="N24" s="286">
        <v>234504</v>
      </c>
      <c r="O24" s="249">
        <v>133900</v>
      </c>
      <c r="P24" s="274">
        <v>0</v>
      </c>
      <c r="Q24" s="274">
        <v>0</v>
      </c>
      <c r="R24" s="213"/>
      <c r="S24" s="274">
        <v>1791780.53</v>
      </c>
      <c r="T24" s="213"/>
      <c r="U24" s="213"/>
    </row>
    <row r="25" spans="1:21">
      <c r="A25" s="250">
        <v>13010</v>
      </c>
      <c r="B25" s="250"/>
      <c r="C25" s="261" t="s">
        <v>128</v>
      </c>
      <c r="D25" s="269" t="s">
        <v>147</v>
      </c>
      <c r="E25" s="250" t="s">
        <v>415</v>
      </c>
      <c r="F25" s="250"/>
      <c r="G25" s="267" t="s">
        <v>380</v>
      </c>
      <c r="H25" s="267" t="s">
        <v>415</v>
      </c>
      <c r="I25" s="254">
        <v>-933362.81</v>
      </c>
      <c r="J25" s="255">
        <v>-223770.58</v>
      </c>
      <c r="K25" s="255">
        <v>0</v>
      </c>
      <c r="L25" s="255">
        <v>-535703.44999999995</v>
      </c>
      <c r="M25" s="213"/>
      <c r="N25" s="286">
        <v>-184561.03</v>
      </c>
      <c r="O25" s="249">
        <v>-213098.33</v>
      </c>
      <c r="P25" s="274">
        <v>0</v>
      </c>
      <c r="Q25" s="274">
        <v>0</v>
      </c>
      <c r="R25" s="213"/>
      <c r="S25" s="274">
        <v>-535703.44999999995</v>
      </c>
      <c r="T25" s="213"/>
      <c r="U25" s="213"/>
    </row>
    <row r="26" spans="1:21">
      <c r="A26" s="250">
        <v>13020</v>
      </c>
      <c r="B26" s="250"/>
      <c r="C26" s="261" t="s">
        <v>129</v>
      </c>
      <c r="D26" s="269" t="s">
        <v>147</v>
      </c>
      <c r="E26" s="250" t="s">
        <v>415</v>
      </c>
      <c r="F26" s="250"/>
      <c r="G26" s="267" t="s">
        <v>380</v>
      </c>
      <c r="H26" s="267" t="s">
        <v>415</v>
      </c>
      <c r="I26" s="254">
        <v>1151699.24</v>
      </c>
      <c r="J26" s="255">
        <v>0</v>
      </c>
      <c r="K26" s="255">
        <v>0</v>
      </c>
      <c r="L26" s="255">
        <v>317712.09000000003</v>
      </c>
      <c r="M26" s="213"/>
      <c r="N26" s="286">
        <v>666509.65</v>
      </c>
      <c r="O26" s="249">
        <v>167477.5</v>
      </c>
      <c r="P26" s="274">
        <v>0</v>
      </c>
      <c r="Q26" s="274">
        <v>0</v>
      </c>
      <c r="R26" s="213"/>
      <c r="S26" s="274">
        <v>317712.09000000003</v>
      </c>
      <c r="T26" s="213"/>
      <c r="U26" s="213"/>
    </row>
    <row r="27" spans="1:21">
      <c r="A27" s="250">
        <v>13100</v>
      </c>
      <c r="B27" s="250"/>
      <c r="C27" s="261" t="s">
        <v>130</v>
      </c>
      <c r="D27" s="269" t="s">
        <v>147</v>
      </c>
      <c r="E27" s="250" t="s">
        <v>415</v>
      </c>
      <c r="F27" s="250"/>
      <c r="G27" s="267" t="s">
        <v>380</v>
      </c>
      <c r="H27" s="267" t="s">
        <v>415</v>
      </c>
      <c r="I27" s="254">
        <v>75056.62</v>
      </c>
      <c r="J27" s="255">
        <v>75056.62</v>
      </c>
      <c r="K27" s="255">
        <v>75056.62</v>
      </c>
      <c r="L27" s="255">
        <v>75056.62</v>
      </c>
      <c r="M27" s="213"/>
      <c r="N27" s="286">
        <v>0</v>
      </c>
      <c r="O27" s="249">
        <v>0</v>
      </c>
      <c r="P27" s="274">
        <v>0</v>
      </c>
      <c r="Q27" s="274">
        <v>0</v>
      </c>
      <c r="R27" s="213"/>
      <c r="S27" s="274">
        <v>75056.62</v>
      </c>
      <c r="T27" s="213"/>
      <c r="U27" s="213"/>
    </row>
    <row r="28" spans="1:21">
      <c r="A28" s="250">
        <v>13110</v>
      </c>
      <c r="B28" s="250"/>
      <c r="C28" s="261" t="s">
        <v>131</v>
      </c>
      <c r="D28" s="269" t="s">
        <v>147</v>
      </c>
      <c r="E28" s="250" t="s">
        <v>415</v>
      </c>
      <c r="F28" s="250"/>
      <c r="G28" s="267" t="s">
        <v>380</v>
      </c>
      <c r="H28" s="267" t="s">
        <v>415</v>
      </c>
      <c r="I28" s="254">
        <v>-55188.7</v>
      </c>
      <c r="J28" s="255">
        <v>-43835.58</v>
      </c>
      <c r="K28" s="255">
        <v>-30557.040000000001</v>
      </c>
      <c r="L28" s="255">
        <v>-49512.1</v>
      </c>
      <c r="M28" s="213"/>
      <c r="N28" s="286">
        <v>-2838.3</v>
      </c>
      <c r="O28" s="249">
        <v>-2838.3</v>
      </c>
      <c r="P28" s="274">
        <v>0</v>
      </c>
      <c r="Q28" s="274">
        <v>0</v>
      </c>
      <c r="R28" s="213"/>
      <c r="S28" s="274">
        <v>-49512.1</v>
      </c>
      <c r="T28" s="213"/>
      <c r="U28" s="213"/>
    </row>
    <row r="29" spans="1:21">
      <c r="A29" s="250">
        <v>13120</v>
      </c>
      <c r="B29" s="250"/>
      <c r="C29" s="261" t="s">
        <v>132</v>
      </c>
      <c r="D29" s="269" t="s">
        <v>147</v>
      </c>
      <c r="E29" s="250" t="s">
        <v>415</v>
      </c>
      <c r="F29" s="250"/>
      <c r="G29" s="267" t="s">
        <v>380</v>
      </c>
      <c r="H29" s="267" t="s">
        <v>415</v>
      </c>
      <c r="I29" s="254">
        <v>0</v>
      </c>
      <c r="J29" s="255">
        <v>0</v>
      </c>
      <c r="K29" s="255">
        <v>0</v>
      </c>
      <c r="L29" s="255">
        <v>0</v>
      </c>
      <c r="M29" s="213"/>
      <c r="N29" s="286">
        <v>0</v>
      </c>
      <c r="O29" s="249">
        <v>0</v>
      </c>
      <c r="P29" s="274">
        <v>0</v>
      </c>
      <c r="Q29" s="274">
        <v>0</v>
      </c>
      <c r="R29" s="213"/>
      <c r="S29" s="274">
        <v>0</v>
      </c>
      <c r="T29" s="213"/>
      <c r="U29" s="213"/>
    </row>
    <row r="30" spans="1:21">
      <c r="A30" s="250">
        <v>13200</v>
      </c>
      <c r="B30" s="250"/>
      <c r="C30" s="261" t="s">
        <v>133</v>
      </c>
      <c r="D30" s="269" t="s">
        <v>147</v>
      </c>
      <c r="E30" s="250" t="s">
        <v>415</v>
      </c>
      <c r="F30" s="250"/>
      <c r="G30" s="267" t="s">
        <v>380</v>
      </c>
      <c r="H30" s="267" t="s">
        <v>415</v>
      </c>
      <c r="I30" s="254">
        <v>1731222.1</v>
      </c>
      <c r="J30" s="255">
        <v>1731178.74</v>
      </c>
      <c r="K30" s="255">
        <v>996475.93</v>
      </c>
      <c r="L30" s="255">
        <v>1734761.23</v>
      </c>
      <c r="M30" s="213"/>
      <c r="N30" s="286">
        <v>-10566.33</v>
      </c>
      <c r="O30" s="249">
        <v>7027.2</v>
      </c>
      <c r="P30" s="274">
        <v>0</v>
      </c>
      <c r="Q30" s="274">
        <v>0</v>
      </c>
      <c r="R30" s="213"/>
      <c r="S30" s="274">
        <v>1734761.23</v>
      </c>
      <c r="T30" s="213"/>
      <c r="U30" s="213"/>
    </row>
    <row r="31" spans="1:21">
      <c r="A31" s="250">
        <v>13210</v>
      </c>
      <c r="B31" s="250"/>
      <c r="C31" s="261" t="s">
        <v>134</v>
      </c>
      <c r="D31" s="269" t="s">
        <v>147</v>
      </c>
      <c r="E31" s="250" t="s">
        <v>415</v>
      </c>
      <c r="F31" s="250"/>
      <c r="G31" s="267" t="s">
        <v>380</v>
      </c>
      <c r="H31" s="267" t="s">
        <v>415</v>
      </c>
      <c r="I31" s="254">
        <v>-967553.78</v>
      </c>
      <c r="J31" s="255">
        <v>-670026.28</v>
      </c>
      <c r="K31" s="255">
        <v>-442276.88</v>
      </c>
      <c r="L31" s="255">
        <v>-823269.27</v>
      </c>
      <c r="M31" s="213"/>
      <c r="N31" s="286">
        <v>-71503.47</v>
      </c>
      <c r="O31" s="249">
        <v>-72781.039999999994</v>
      </c>
      <c r="P31" s="274">
        <v>0</v>
      </c>
      <c r="Q31" s="274">
        <v>0</v>
      </c>
      <c r="R31" s="213"/>
      <c r="S31" s="274">
        <v>-823269.27</v>
      </c>
      <c r="T31" s="213"/>
      <c r="U31" s="213"/>
    </row>
    <row r="32" spans="1:21">
      <c r="A32" s="250">
        <v>13220</v>
      </c>
      <c r="B32" s="250"/>
      <c r="C32" s="261" t="s">
        <v>135</v>
      </c>
      <c r="D32" s="269" t="s">
        <v>147</v>
      </c>
      <c r="E32" s="250" t="s">
        <v>415</v>
      </c>
      <c r="F32" s="250"/>
      <c r="G32" s="267" t="s">
        <v>380</v>
      </c>
      <c r="H32" s="267" t="s">
        <v>415</v>
      </c>
      <c r="I32" s="254">
        <v>0</v>
      </c>
      <c r="J32" s="255">
        <v>0</v>
      </c>
      <c r="K32" s="255">
        <v>0</v>
      </c>
      <c r="L32" s="255">
        <v>0</v>
      </c>
      <c r="M32" s="213"/>
      <c r="N32" s="286">
        <v>0</v>
      </c>
      <c r="O32" s="249">
        <v>0</v>
      </c>
      <c r="P32" s="274">
        <v>0</v>
      </c>
      <c r="Q32" s="274">
        <v>0</v>
      </c>
      <c r="R32" s="213"/>
      <c r="S32" s="274">
        <v>0</v>
      </c>
      <c r="T32" s="213"/>
      <c r="U32" s="213"/>
    </row>
    <row r="33" spans="1:21">
      <c r="A33" s="250">
        <v>13300</v>
      </c>
      <c r="B33" s="250"/>
      <c r="C33" s="261" t="s">
        <v>136</v>
      </c>
      <c r="D33" s="269" t="s">
        <v>147</v>
      </c>
      <c r="E33" s="250" t="s">
        <v>415</v>
      </c>
      <c r="F33" s="250"/>
      <c r="G33" s="267" t="s">
        <v>380</v>
      </c>
      <c r="H33" s="267" t="s">
        <v>415</v>
      </c>
      <c r="I33" s="254">
        <v>985784.63</v>
      </c>
      <c r="J33" s="255">
        <v>973529.63</v>
      </c>
      <c r="K33" s="255">
        <v>962667.63</v>
      </c>
      <c r="L33" s="255">
        <v>973529.63</v>
      </c>
      <c r="M33" s="213"/>
      <c r="N33" s="286">
        <v>12255</v>
      </c>
      <c r="O33" s="249">
        <v>0</v>
      </c>
      <c r="P33" s="274">
        <v>0</v>
      </c>
      <c r="Q33" s="274">
        <v>0</v>
      </c>
      <c r="R33" s="213"/>
      <c r="S33" s="274">
        <v>973529.63</v>
      </c>
      <c r="T33" s="213"/>
      <c r="U33" s="213"/>
    </row>
    <row r="34" spans="1:21">
      <c r="A34" s="250">
        <v>13310</v>
      </c>
      <c r="B34" s="250"/>
      <c r="C34" s="261" t="s">
        <v>137</v>
      </c>
      <c r="D34" s="269" t="s">
        <v>147</v>
      </c>
      <c r="E34" s="250" t="s">
        <v>415</v>
      </c>
      <c r="F34" s="250"/>
      <c r="G34" s="267" t="s">
        <v>380</v>
      </c>
      <c r="H34" s="267" t="s">
        <v>415</v>
      </c>
      <c r="I34" s="254">
        <v>-492035.2</v>
      </c>
      <c r="J34" s="255">
        <v>-393271.18</v>
      </c>
      <c r="K34" s="255">
        <v>-313547.40999999997</v>
      </c>
      <c r="L34" s="255">
        <v>-442448.82</v>
      </c>
      <c r="M34" s="213"/>
      <c r="N34" s="286">
        <v>-24691.06</v>
      </c>
      <c r="O34" s="249">
        <v>-24895.32</v>
      </c>
      <c r="P34" s="274">
        <v>0</v>
      </c>
      <c r="Q34" s="274">
        <v>0</v>
      </c>
      <c r="R34" s="213"/>
      <c r="S34" s="274">
        <v>-442448.82</v>
      </c>
      <c r="T34" s="213"/>
      <c r="U34" s="213"/>
    </row>
    <row r="35" spans="1:21">
      <c r="A35" s="250">
        <v>13311</v>
      </c>
      <c r="B35" s="250"/>
      <c r="C35" s="261" t="s">
        <v>356</v>
      </c>
      <c r="D35" s="269" t="s">
        <v>147</v>
      </c>
      <c r="E35" s="250" t="s">
        <v>415</v>
      </c>
      <c r="F35" s="250"/>
      <c r="G35" s="267" t="s">
        <v>380</v>
      </c>
      <c r="H35" s="267" t="s">
        <v>415</v>
      </c>
      <c r="I35" s="254">
        <v>-109785.42</v>
      </c>
      <c r="J35" s="255">
        <v>-36595.14</v>
      </c>
      <c r="K35" s="255">
        <v>0</v>
      </c>
      <c r="L35" s="255">
        <v>-73190.28</v>
      </c>
      <c r="M35" s="213"/>
      <c r="N35" s="286">
        <v>-18297.57</v>
      </c>
      <c r="O35" s="249">
        <v>-18297.57</v>
      </c>
      <c r="P35" s="274">
        <v>0</v>
      </c>
      <c r="Q35" s="274">
        <v>0</v>
      </c>
      <c r="R35" s="213"/>
      <c r="S35" s="274">
        <v>-73190.28</v>
      </c>
      <c r="T35" s="213"/>
      <c r="U35" s="213"/>
    </row>
    <row r="36" spans="1:21">
      <c r="A36" s="250">
        <v>13320</v>
      </c>
      <c r="B36" s="250"/>
      <c r="C36" s="261" t="s">
        <v>138</v>
      </c>
      <c r="D36" s="269" t="s">
        <v>147</v>
      </c>
      <c r="E36" s="250" t="s">
        <v>415</v>
      </c>
      <c r="F36" s="250"/>
      <c r="G36" s="267" t="s">
        <v>380</v>
      </c>
      <c r="H36" s="267" t="s">
        <v>415</v>
      </c>
      <c r="I36" s="254">
        <v>0</v>
      </c>
      <c r="J36" s="255">
        <v>0</v>
      </c>
      <c r="K36" s="255">
        <v>0</v>
      </c>
      <c r="L36" s="255">
        <v>0</v>
      </c>
      <c r="M36" s="213"/>
      <c r="N36" s="286">
        <v>0</v>
      </c>
      <c r="O36" s="249">
        <v>0</v>
      </c>
      <c r="P36" s="274">
        <v>0</v>
      </c>
      <c r="Q36" s="274">
        <v>0</v>
      </c>
      <c r="R36" s="213"/>
      <c r="S36" s="274">
        <v>0</v>
      </c>
      <c r="T36" s="213"/>
      <c r="U36" s="213"/>
    </row>
    <row r="37" spans="1:21">
      <c r="A37" s="250">
        <v>13330</v>
      </c>
      <c r="B37" s="250"/>
      <c r="C37" s="261" t="s">
        <v>139</v>
      </c>
      <c r="D37" s="269" t="s">
        <v>147</v>
      </c>
      <c r="E37" s="250" t="s">
        <v>415</v>
      </c>
      <c r="F37" s="250"/>
      <c r="G37" s="267" t="s">
        <v>380</v>
      </c>
      <c r="H37" s="267" t="s">
        <v>415</v>
      </c>
      <c r="I37" s="254">
        <v>40732.58</v>
      </c>
      <c r="J37" s="255">
        <v>40732.58</v>
      </c>
      <c r="K37" s="255">
        <v>0</v>
      </c>
      <c r="L37" s="255">
        <v>40732.58</v>
      </c>
      <c r="M37" s="213"/>
      <c r="N37" s="286">
        <v>0</v>
      </c>
      <c r="O37" s="249">
        <v>0</v>
      </c>
      <c r="P37" s="274">
        <v>0</v>
      </c>
      <c r="Q37" s="274">
        <v>0</v>
      </c>
      <c r="R37" s="213"/>
      <c r="S37" s="274">
        <v>40732.58</v>
      </c>
      <c r="T37" s="213"/>
      <c r="U37" s="213"/>
    </row>
    <row r="38" spans="1:21">
      <c r="A38" s="250">
        <v>13340</v>
      </c>
      <c r="B38" s="250"/>
      <c r="C38" s="261" t="s">
        <v>140</v>
      </c>
      <c r="D38" s="269" t="s">
        <v>147</v>
      </c>
      <c r="E38" s="250" t="s">
        <v>415</v>
      </c>
      <c r="F38" s="250"/>
      <c r="G38" s="267" t="s">
        <v>380</v>
      </c>
      <c r="H38" s="267" t="s">
        <v>415</v>
      </c>
      <c r="I38" s="254">
        <v>-9435.31</v>
      </c>
      <c r="J38" s="255">
        <v>-4288.79</v>
      </c>
      <c r="K38" s="255">
        <v>0</v>
      </c>
      <c r="L38" s="255">
        <v>-6862.03</v>
      </c>
      <c r="M38" s="213"/>
      <c r="N38" s="286">
        <v>-1286.6400000000001</v>
      </c>
      <c r="O38" s="249">
        <v>-1286.6400000000001</v>
      </c>
      <c r="P38" s="274">
        <v>0</v>
      </c>
      <c r="Q38" s="274">
        <v>0</v>
      </c>
      <c r="R38" s="213"/>
      <c r="S38" s="274">
        <v>-6862.03</v>
      </c>
      <c r="T38" s="213"/>
      <c r="U38" s="213"/>
    </row>
    <row r="39" spans="1:21">
      <c r="A39" s="250">
        <v>13999</v>
      </c>
      <c r="B39" s="250"/>
      <c r="C39" s="261" t="s">
        <v>141</v>
      </c>
      <c r="D39" s="269" t="s">
        <v>147</v>
      </c>
      <c r="E39" s="250" t="s">
        <v>415</v>
      </c>
      <c r="F39" s="250"/>
      <c r="G39" s="267" t="s">
        <v>380</v>
      </c>
      <c r="H39" s="267" t="s">
        <v>415</v>
      </c>
      <c r="I39" s="254">
        <v>172851.74</v>
      </c>
      <c r="J39" s="255">
        <v>163305.49</v>
      </c>
      <c r="K39" s="255">
        <v>0</v>
      </c>
      <c r="L39" s="255">
        <v>471434.76</v>
      </c>
      <c r="M39" s="213"/>
      <c r="N39" s="286">
        <v>-344447.56</v>
      </c>
      <c r="O39" s="249">
        <v>45864.54</v>
      </c>
      <c r="P39" s="274">
        <v>-122111.74</v>
      </c>
      <c r="Q39" s="274">
        <v>0</v>
      </c>
      <c r="R39" s="213"/>
      <c r="S39" s="274">
        <v>471434.76</v>
      </c>
      <c r="T39" s="213"/>
      <c r="U39" s="213"/>
    </row>
    <row r="40" spans="1:21">
      <c r="A40" s="250">
        <v>14000</v>
      </c>
      <c r="B40" s="250"/>
      <c r="C40" s="261" t="s">
        <v>142</v>
      </c>
      <c r="D40" s="267" t="s">
        <v>381</v>
      </c>
      <c r="E40" s="250" t="s">
        <v>415</v>
      </c>
      <c r="F40" s="250"/>
      <c r="G40" s="267" t="s">
        <v>381</v>
      </c>
      <c r="H40" s="267" t="s">
        <v>415</v>
      </c>
      <c r="I40" s="254">
        <v>189939.39</v>
      </c>
      <c r="J40" s="255">
        <v>201967.65</v>
      </c>
      <c r="K40" s="255">
        <v>212631.32</v>
      </c>
      <c r="L40" s="255">
        <v>200268.49</v>
      </c>
      <c r="M40" s="213"/>
      <c r="N40" s="286">
        <v>-48288.21</v>
      </c>
      <c r="O40" s="249">
        <v>37959.11</v>
      </c>
      <c r="P40" s="274">
        <v>0</v>
      </c>
      <c r="Q40" s="274">
        <v>0</v>
      </c>
      <c r="R40" s="213"/>
      <c r="S40" s="274">
        <v>200268.49</v>
      </c>
      <c r="T40" s="213"/>
      <c r="U40" s="213"/>
    </row>
    <row r="41" spans="1:21">
      <c r="A41" s="250">
        <v>14010</v>
      </c>
      <c r="B41" s="250"/>
      <c r="C41" s="261" t="s">
        <v>143</v>
      </c>
      <c r="D41" s="267" t="s">
        <v>453</v>
      </c>
      <c r="E41" s="250" t="s">
        <v>415</v>
      </c>
      <c r="F41" s="250"/>
      <c r="G41" s="269" t="s">
        <v>147</v>
      </c>
      <c r="H41" s="267" t="s">
        <v>415</v>
      </c>
      <c r="I41" s="254">
        <v>0.16</v>
      </c>
      <c r="J41" s="255">
        <v>0.16</v>
      </c>
      <c r="K41" s="255">
        <v>0.16</v>
      </c>
      <c r="L41" s="255">
        <v>0.16</v>
      </c>
      <c r="M41" s="213"/>
      <c r="N41" s="286">
        <v>0</v>
      </c>
      <c r="O41" s="249">
        <v>0</v>
      </c>
      <c r="P41" s="274">
        <v>0</v>
      </c>
      <c r="Q41" s="274">
        <v>0</v>
      </c>
      <c r="R41" s="213"/>
      <c r="S41" s="274">
        <v>0.16</v>
      </c>
      <c r="T41" s="213"/>
      <c r="U41" s="213"/>
    </row>
    <row r="42" spans="1:21">
      <c r="A42" s="250">
        <v>15000</v>
      </c>
      <c r="B42" s="250"/>
      <c r="C42" s="261" t="s">
        <v>144</v>
      </c>
      <c r="D42" s="269" t="s">
        <v>147</v>
      </c>
      <c r="E42" s="250" t="s">
        <v>415</v>
      </c>
      <c r="F42" s="250"/>
      <c r="G42" s="267" t="s">
        <v>382</v>
      </c>
      <c r="H42" s="267" t="s">
        <v>415</v>
      </c>
      <c r="I42" s="254">
        <v>2732252</v>
      </c>
      <c r="J42" s="255">
        <v>2776960</v>
      </c>
      <c r="K42" s="255">
        <v>2757032</v>
      </c>
      <c r="L42" s="255">
        <v>2732252</v>
      </c>
      <c r="M42" s="213"/>
      <c r="N42" s="286">
        <v>0</v>
      </c>
      <c r="O42" s="249">
        <v>0</v>
      </c>
      <c r="P42" s="274">
        <v>0</v>
      </c>
      <c r="Q42" s="274">
        <v>0</v>
      </c>
      <c r="R42" s="213"/>
      <c r="S42" s="274">
        <v>2732252</v>
      </c>
      <c r="T42" s="213"/>
      <c r="U42" s="213"/>
    </row>
    <row r="43" spans="1:21">
      <c r="A43" s="250">
        <v>15010</v>
      </c>
      <c r="B43" s="250"/>
      <c r="C43" s="261" t="s">
        <v>145</v>
      </c>
      <c r="D43" s="269" t="s">
        <v>147</v>
      </c>
      <c r="E43" s="250" t="s">
        <v>415</v>
      </c>
      <c r="F43" s="250"/>
      <c r="G43" s="267" t="s">
        <v>383</v>
      </c>
      <c r="H43" s="267" t="s">
        <v>415</v>
      </c>
      <c r="I43" s="254">
        <v>-2732252</v>
      </c>
      <c r="J43" s="255">
        <v>-2776960</v>
      </c>
      <c r="K43" s="255">
        <v>-2757032</v>
      </c>
      <c r="L43" s="255">
        <v>-2732252</v>
      </c>
      <c r="M43" s="213"/>
      <c r="N43" s="286">
        <v>0</v>
      </c>
      <c r="O43" s="249">
        <v>0</v>
      </c>
      <c r="P43" s="274">
        <v>0</v>
      </c>
      <c r="Q43" s="274">
        <v>0</v>
      </c>
      <c r="R43" s="213"/>
      <c r="S43" s="274">
        <v>-2732252</v>
      </c>
      <c r="T43" s="213"/>
      <c r="U43" s="213"/>
    </row>
    <row r="44" spans="1:21">
      <c r="A44" s="250">
        <v>16000</v>
      </c>
      <c r="B44" s="250"/>
      <c r="C44" s="261" t="s">
        <v>146</v>
      </c>
      <c r="D44" s="269" t="s">
        <v>147</v>
      </c>
      <c r="E44" s="250" t="s">
        <v>415</v>
      </c>
      <c r="F44" s="250"/>
      <c r="G44" s="267" t="s">
        <v>147</v>
      </c>
      <c r="H44" s="267" t="s">
        <v>415</v>
      </c>
      <c r="I44" s="254">
        <v>416855.74</v>
      </c>
      <c r="J44" s="255">
        <v>196918.82</v>
      </c>
      <c r="K44" s="255">
        <v>232928.45</v>
      </c>
      <c r="L44" s="255">
        <v>229655.6</v>
      </c>
      <c r="M44" s="213"/>
      <c r="N44" s="286">
        <v>1545.59</v>
      </c>
      <c r="O44" s="249">
        <v>185654.55</v>
      </c>
      <c r="P44" s="274">
        <v>128402.52</v>
      </c>
      <c r="Q44" s="274">
        <v>0</v>
      </c>
      <c r="R44" s="213"/>
      <c r="S44" s="274">
        <v>229655.6</v>
      </c>
      <c r="T44" s="213"/>
      <c r="U44" s="213"/>
    </row>
    <row r="45" spans="1:21">
      <c r="A45" s="250">
        <v>16010</v>
      </c>
      <c r="B45" s="250"/>
      <c r="C45" s="261" t="s">
        <v>148</v>
      </c>
      <c r="D45" s="269" t="s">
        <v>147</v>
      </c>
      <c r="E45" s="250" t="s">
        <v>415</v>
      </c>
      <c r="F45" s="250"/>
      <c r="G45" s="267" t="s">
        <v>147</v>
      </c>
      <c r="H45" s="267" t="s">
        <v>415</v>
      </c>
      <c r="I45" s="254">
        <v>8207.09</v>
      </c>
      <c r="J45" s="255">
        <v>5017.53</v>
      </c>
      <c r="K45" s="255">
        <v>8804.91</v>
      </c>
      <c r="L45" s="255">
        <v>12771.23</v>
      </c>
      <c r="M45" s="213"/>
      <c r="N45" s="286">
        <v>-11910.29</v>
      </c>
      <c r="O45" s="249">
        <v>7346.15</v>
      </c>
      <c r="P45" s="274">
        <v>0</v>
      </c>
      <c r="Q45" s="274">
        <v>0</v>
      </c>
      <c r="R45" s="213"/>
      <c r="S45" s="274">
        <v>12771.23</v>
      </c>
      <c r="T45" s="213"/>
      <c r="U45" s="213"/>
    </row>
    <row r="46" spans="1:21">
      <c r="A46" s="250">
        <v>16020</v>
      </c>
      <c r="B46" s="250"/>
      <c r="C46" s="262" t="s">
        <v>147</v>
      </c>
      <c r="D46" s="269" t="s">
        <v>147</v>
      </c>
      <c r="E46" s="250" t="s">
        <v>415</v>
      </c>
      <c r="F46" s="265"/>
      <c r="G46" s="267" t="s">
        <v>147</v>
      </c>
      <c r="H46" s="267" t="s">
        <v>415</v>
      </c>
      <c r="I46" s="254">
        <v>212105.58</v>
      </c>
      <c r="J46" s="255">
        <v>158254.62</v>
      </c>
      <c r="K46" s="255">
        <v>114097.47</v>
      </c>
      <c r="L46" s="255">
        <v>140171.6</v>
      </c>
      <c r="M46" s="213"/>
      <c r="N46" s="286">
        <v>-34825.19</v>
      </c>
      <c r="O46" s="249">
        <v>106759.17</v>
      </c>
      <c r="P46" s="274">
        <v>92777.51</v>
      </c>
      <c r="Q46" s="274">
        <v>0</v>
      </c>
      <c r="R46" s="213"/>
      <c r="S46" s="274">
        <v>140171.6</v>
      </c>
      <c r="T46" s="213"/>
      <c r="U46" s="213"/>
    </row>
    <row r="47" spans="1:21">
      <c r="A47" s="250">
        <v>16030</v>
      </c>
      <c r="B47" s="250"/>
      <c r="C47" s="262" t="s">
        <v>149</v>
      </c>
      <c r="D47" s="269" t="s">
        <v>147</v>
      </c>
      <c r="E47" s="250" t="s">
        <v>415</v>
      </c>
      <c r="F47" s="265"/>
      <c r="G47" s="267" t="s">
        <v>147</v>
      </c>
      <c r="H47" s="267" t="s">
        <v>415</v>
      </c>
      <c r="I47" s="254">
        <v>0</v>
      </c>
      <c r="J47" s="255">
        <v>0</v>
      </c>
      <c r="K47" s="255">
        <v>0</v>
      </c>
      <c r="L47" s="255">
        <v>0</v>
      </c>
      <c r="M47" s="213"/>
      <c r="N47" s="286">
        <v>0</v>
      </c>
      <c r="O47" s="249">
        <v>0</v>
      </c>
      <c r="P47" s="274">
        <v>0</v>
      </c>
      <c r="Q47" s="274">
        <v>0</v>
      </c>
      <c r="R47" s="213"/>
      <c r="S47" s="274">
        <v>0</v>
      </c>
      <c r="T47" s="213"/>
      <c r="U47" s="213"/>
    </row>
    <row r="48" spans="1:21" ht="15">
      <c r="A48" s="250">
        <v>19999</v>
      </c>
      <c r="B48" s="250"/>
      <c r="C48" s="261" t="s">
        <v>150</v>
      </c>
      <c r="D48" s="269" t="s">
        <v>147</v>
      </c>
      <c r="E48" s="250" t="s">
        <v>415</v>
      </c>
      <c r="F48" s="250"/>
      <c r="G48" s="276"/>
      <c r="H48" s="267" t="s">
        <v>415</v>
      </c>
      <c r="I48" s="254">
        <v>-4084131.31</v>
      </c>
      <c r="J48" s="255">
        <v>-3131075.03</v>
      </c>
      <c r="K48" s="255">
        <v>-1594844</v>
      </c>
      <c r="L48" s="255">
        <v>-3417020.31</v>
      </c>
      <c r="M48" s="213"/>
      <c r="N48" s="286">
        <v>-254625</v>
      </c>
      <c r="O48" s="249">
        <v>-412486</v>
      </c>
      <c r="P48" s="274">
        <v>0</v>
      </c>
      <c r="Q48" s="274">
        <v>0</v>
      </c>
      <c r="R48" s="213"/>
      <c r="S48" s="274">
        <v>-3417020.31</v>
      </c>
      <c r="T48" s="213"/>
      <c r="U48" s="213"/>
    </row>
    <row r="49" spans="1:21">
      <c r="A49" s="250">
        <v>20000</v>
      </c>
      <c r="B49" s="250"/>
      <c r="C49" s="261" t="s">
        <v>151</v>
      </c>
      <c r="D49" s="269" t="s">
        <v>384</v>
      </c>
      <c r="E49" s="250" t="s">
        <v>415</v>
      </c>
      <c r="F49" s="250"/>
      <c r="G49" s="267" t="s">
        <v>384</v>
      </c>
      <c r="H49" s="267" t="s">
        <v>415</v>
      </c>
      <c r="I49" s="254">
        <v>-11964319.84</v>
      </c>
      <c r="J49" s="255">
        <v>-17533868.609999999</v>
      </c>
      <c r="K49" s="255">
        <v>-17125072.18</v>
      </c>
      <c r="L49" s="255">
        <v>-14361670.609999999</v>
      </c>
      <c r="M49" s="213"/>
      <c r="N49" s="286">
        <v>-1197195.57</v>
      </c>
      <c r="O49" s="249">
        <v>3594546.34</v>
      </c>
      <c r="P49" s="274">
        <v>0</v>
      </c>
      <c r="Q49" s="274">
        <v>0</v>
      </c>
      <c r="R49" s="213"/>
      <c r="S49" s="274">
        <v>-14361670.609999999</v>
      </c>
      <c r="T49" s="213"/>
      <c r="U49" s="213"/>
    </row>
    <row r="50" spans="1:21">
      <c r="A50" s="250">
        <v>21000</v>
      </c>
      <c r="B50" s="250"/>
      <c r="C50" s="261" t="s">
        <v>152</v>
      </c>
      <c r="D50" s="269" t="s">
        <v>463</v>
      </c>
      <c r="E50" s="250" t="s">
        <v>415</v>
      </c>
      <c r="F50" s="250"/>
      <c r="G50" s="267" t="s">
        <v>385</v>
      </c>
      <c r="H50" s="267" t="s">
        <v>415</v>
      </c>
      <c r="I50" s="254">
        <v>-4670435.1100000003</v>
      </c>
      <c r="J50" s="255">
        <v>-1781969.62</v>
      </c>
      <c r="K50" s="255">
        <v>-4828609.34</v>
      </c>
      <c r="L50" s="255">
        <v>-949854.85</v>
      </c>
      <c r="M50" s="213"/>
      <c r="N50" s="286">
        <v>-1910049.88</v>
      </c>
      <c r="O50" s="249">
        <v>-1810530.38</v>
      </c>
      <c r="P50" s="274">
        <v>483878.99</v>
      </c>
      <c r="Q50" s="274">
        <v>0</v>
      </c>
      <c r="R50" s="213"/>
      <c r="S50" s="274">
        <v>-949854.85</v>
      </c>
      <c r="T50" s="213"/>
      <c r="U50" s="213"/>
    </row>
    <row r="51" spans="1:21">
      <c r="A51" s="250">
        <v>21010</v>
      </c>
      <c r="B51" s="250"/>
      <c r="C51" s="261" t="s">
        <v>153</v>
      </c>
      <c r="D51" s="269" t="s">
        <v>463</v>
      </c>
      <c r="E51" s="250" t="s">
        <v>415</v>
      </c>
      <c r="F51" s="250"/>
      <c r="G51" s="267" t="s">
        <v>385</v>
      </c>
      <c r="H51" s="267" t="s">
        <v>415</v>
      </c>
      <c r="I51" s="254">
        <v>-2184000</v>
      </c>
      <c r="J51" s="255">
        <v>-2070000</v>
      </c>
      <c r="K51" s="255">
        <v>-2019000</v>
      </c>
      <c r="L51" s="255">
        <v>-2389000</v>
      </c>
      <c r="M51" s="213"/>
      <c r="N51" s="286">
        <v>-328000</v>
      </c>
      <c r="O51" s="249">
        <v>533000</v>
      </c>
      <c r="P51" s="274">
        <v>0</v>
      </c>
      <c r="Q51" s="274">
        <v>0</v>
      </c>
      <c r="R51" s="213"/>
      <c r="S51" s="274">
        <v>-2389000</v>
      </c>
      <c r="T51" s="213"/>
      <c r="U51" s="213"/>
    </row>
    <row r="52" spans="1:21">
      <c r="A52" s="250">
        <v>21020</v>
      </c>
      <c r="B52" s="250"/>
      <c r="C52" s="261" t="s">
        <v>154</v>
      </c>
      <c r="D52" s="269" t="s">
        <v>463</v>
      </c>
      <c r="E52" s="250" t="s">
        <v>415</v>
      </c>
      <c r="F52" s="250"/>
      <c r="G52" s="267" t="s">
        <v>386</v>
      </c>
      <c r="H52" s="267" t="s">
        <v>415</v>
      </c>
      <c r="I52" s="254">
        <v>-2499000</v>
      </c>
      <c r="J52" s="255">
        <v>-2290000</v>
      </c>
      <c r="K52" s="255">
        <v>-3948000</v>
      </c>
      <c r="L52" s="255">
        <v>-2434000</v>
      </c>
      <c r="M52" s="213"/>
      <c r="N52" s="286">
        <v>155950</v>
      </c>
      <c r="O52" s="249">
        <v>-220950</v>
      </c>
      <c r="P52" s="274">
        <v>0</v>
      </c>
      <c r="Q52" s="274">
        <v>0</v>
      </c>
      <c r="R52" s="213"/>
      <c r="S52" s="274">
        <v>-2434000</v>
      </c>
      <c r="T52" s="213"/>
      <c r="U52" s="213"/>
    </row>
    <row r="53" spans="1:21">
      <c r="A53" s="250">
        <v>22000</v>
      </c>
      <c r="B53" s="250"/>
      <c r="C53" s="261" t="s">
        <v>155</v>
      </c>
      <c r="D53" s="269" t="s">
        <v>467</v>
      </c>
      <c r="E53" s="250" t="s">
        <v>415</v>
      </c>
      <c r="F53" s="250"/>
      <c r="G53" s="267" t="s">
        <v>387</v>
      </c>
      <c r="H53" s="267" t="s">
        <v>415</v>
      </c>
      <c r="I53" s="254">
        <v>-8669303</v>
      </c>
      <c r="J53" s="255">
        <v>-7901848</v>
      </c>
      <c r="K53" s="255">
        <v>-8359487</v>
      </c>
      <c r="L53" s="255">
        <v>-8669303</v>
      </c>
      <c r="M53" s="213"/>
      <c r="N53" s="286">
        <v>0</v>
      </c>
      <c r="O53" s="249">
        <v>0</v>
      </c>
      <c r="P53" s="274">
        <v>0</v>
      </c>
      <c r="Q53" s="274">
        <v>0</v>
      </c>
      <c r="R53" s="213"/>
      <c r="S53" s="274">
        <v>-8669303</v>
      </c>
      <c r="T53" s="213"/>
      <c r="U53" s="213"/>
    </row>
    <row r="54" spans="1:21">
      <c r="A54" s="250">
        <v>23000</v>
      </c>
      <c r="B54" s="250"/>
      <c r="C54" s="261" t="s">
        <v>156</v>
      </c>
      <c r="D54" s="269" t="s">
        <v>469</v>
      </c>
      <c r="E54" s="250" t="s">
        <v>415</v>
      </c>
      <c r="F54" s="250"/>
      <c r="G54" s="267" t="s">
        <v>375</v>
      </c>
      <c r="H54" s="267" t="s">
        <v>415</v>
      </c>
      <c r="I54" s="288">
        <v>-262500</v>
      </c>
      <c r="J54" s="286">
        <v>-202300</v>
      </c>
      <c r="K54" s="255">
        <v>-347896</v>
      </c>
      <c r="L54" s="286">
        <v>-605665</v>
      </c>
      <c r="M54" s="213"/>
      <c r="N54" s="286">
        <v>474265</v>
      </c>
      <c r="O54" s="274">
        <v>-131100</v>
      </c>
      <c r="P54" s="274">
        <v>262500</v>
      </c>
      <c r="Q54" s="274">
        <v>0</v>
      </c>
      <c r="R54" s="213"/>
      <c r="S54" s="274">
        <v>-605665</v>
      </c>
      <c r="T54" s="213"/>
      <c r="U54" s="213"/>
    </row>
    <row r="55" spans="1:21">
      <c r="A55" s="250">
        <v>24010</v>
      </c>
      <c r="B55" s="250"/>
      <c r="C55" s="261" t="s">
        <v>157</v>
      </c>
      <c r="D55" s="269" t="s">
        <v>390</v>
      </c>
      <c r="E55" s="250" t="s">
        <v>415</v>
      </c>
      <c r="F55" s="250"/>
      <c r="G55" s="267" t="s">
        <v>390</v>
      </c>
      <c r="H55" s="267" t="s">
        <v>415</v>
      </c>
      <c r="I55" s="254">
        <v>-1469952.85</v>
      </c>
      <c r="J55" s="255">
        <v>-1488166.98</v>
      </c>
      <c r="K55" s="255">
        <v>-1463903.9</v>
      </c>
      <c r="L55" s="255">
        <v>-1204265.6100000001</v>
      </c>
      <c r="M55" s="213"/>
      <c r="N55" s="286">
        <v>-438840.24</v>
      </c>
      <c r="O55" s="249">
        <v>173153</v>
      </c>
      <c r="P55" s="274">
        <v>0</v>
      </c>
      <c r="Q55" s="274">
        <v>0</v>
      </c>
      <c r="R55" s="213"/>
      <c r="S55" s="274">
        <v>-1204265.6100000001</v>
      </c>
      <c r="T55" s="213"/>
      <c r="U55" s="213"/>
    </row>
    <row r="56" spans="1:21">
      <c r="A56" s="250">
        <v>24020</v>
      </c>
      <c r="B56" s="250"/>
      <c r="C56" s="261" t="s">
        <v>158</v>
      </c>
      <c r="D56" s="269" t="s">
        <v>391</v>
      </c>
      <c r="E56" s="250" t="s">
        <v>415</v>
      </c>
      <c r="F56" s="250"/>
      <c r="G56" s="267" t="s">
        <v>391</v>
      </c>
      <c r="H56" s="267" t="s">
        <v>415</v>
      </c>
      <c r="I56" s="288">
        <v>0</v>
      </c>
      <c r="J56" s="286">
        <v>5847</v>
      </c>
      <c r="K56" s="255">
        <v>-599160</v>
      </c>
      <c r="L56" s="286">
        <v>0</v>
      </c>
      <c r="M56" s="213"/>
      <c r="N56" s="286">
        <v>0</v>
      </c>
      <c r="O56" s="274">
        <v>0</v>
      </c>
      <c r="P56" s="274">
        <v>0</v>
      </c>
      <c r="Q56" s="274">
        <v>0</v>
      </c>
      <c r="R56" s="213"/>
      <c r="S56" s="274">
        <v>0</v>
      </c>
      <c r="T56" s="213"/>
      <c r="U56" s="213"/>
    </row>
    <row r="57" spans="1:21">
      <c r="A57" s="250">
        <v>24030</v>
      </c>
      <c r="B57" s="250"/>
      <c r="C57" s="261" t="s">
        <v>159</v>
      </c>
      <c r="D57" s="269" t="s">
        <v>159</v>
      </c>
      <c r="E57" s="250" t="s">
        <v>415</v>
      </c>
      <c r="F57" s="250"/>
      <c r="G57" s="267" t="s">
        <v>159</v>
      </c>
      <c r="H57" s="267" t="s">
        <v>415</v>
      </c>
      <c r="I57" s="254">
        <v>-111911.03999999999</v>
      </c>
      <c r="J57" s="255">
        <v>-178569.37</v>
      </c>
      <c r="K57" s="255">
        <v>-122097.88</v>
      </c>
      <c r="L57" s="255">
        <v>-109644.77</v>
      </c>
      <c r="M57" s="213"/>
      <c r="N57" s="286">
        <v>21556.11</v>
      </c>
      <c r="O57" s="249">
        <v>-23822.38</v>
      </c>
      <c r="P57" s="274">
        <v>0</v>
      </c>
      <c r="Q57" s="274">
        <v>0</v>
      </c>
      <c r="R57" s="213"/>
      <c r="S57" s="274">
        <v>-109644.77</v>
      </c>
      <c r="T57" s="213"/>
      <c r="U57" s="213"/>
    </row>
    <row r="58" spans="1:21">
      <c r="A58" s="250">
        <v>24040</v>
      </c>
      <c r="B58" s="250"/>
      <c r="C58" s="261" t="s">
        <v>160</v>
      </c>
      <c r="D58" s="269" t="s">
        <v>389</v>
      </c>
      <c r="E58" s="250" t="s">
        <v>415</v>
      </c>
      <c r="F58" s="250"/>
      <c r="G58" s="267" t="s">
        <v>389</v>
      </c>
      <c r="H58" s="267" t="s">
        <v>415</v>
      </c>
      <c r="I58" s="254">
        <v>-5225620.1100000003</v>
      </c>
      <c r="J58" s="255">
        <v>0.47</v>
      </c>
      <c r="K58" s="255">
        <v>625671</v>
      </c>
      <c r="L58" s="255">
        <v>-3266110.03</v>
      </c>
      <c r="M58" s="213"/>
      <c r="N58" s="286">
        <v>1593109.25</v>
      </c>
      <c r="O58" s="249">
        <v>-3552619.33</v>
      </c>
      <c r="P58" s="274">
        <v>1741875</v>
      </c>
      <c r="Q58" s="274">
        <v>0</v>
      </c>
      <c r="R58" s="213"/>
      <c r="S58" s="274">
        <v>-3266110.03</v>
      </c>
      <c r="T58" s="213"/>
      <c r="U58" s="213"/>
    </row>
    <row r="59" spans="1:21">
      <c r="A59" s="250">
        <v>25010</v>
      </c>
      <c r="B59" s="250"/>
      <c r="C59" s="261" t="s">
        <v>161</v>
      </c>
      <c r="D59" s="269" t="s">
        <v>161</v>
      </c>
      <c r="E59" s="250" t="s">
        <v>415</v>
      </c>
      <c r="F59" s="250"/>
      <c r="G59" s="267" t="s">
        <v>161</v>
      </c>
      <c r="H59" s="267" t="s">
        <v>415</v>
      </c>
      <c r="I59" s="254">
        <v>-1050461.8799999999</v>
      </c>
      <c r="J59" s="255">
        <v>-1048143</v>
      </c>
      <c r="K59" s="255">
        <v>-1041597.69</v>
      </c>
      <c r="L59" s="255">
        <v>-1049534.94</v>
      </c>
      <c r="M59" s="213"/>
      <c r="N59" s="286">
        <v>-463.47</v>
      </c>
      <c r="O59" s="249">
        <v>-463.47</v>
      </c>
      <c r="P59" s="274">
        <v>0</v>
      </c>
      <c r="Q59" s="274">
        <v>0</v>
      </c>
      <c r="R59" s="213"/>
      <c r="S59" s="274">
        <v>-1049534.94</v>
      </c>
      <c r="T59" s="213"/>
      <c r="U59" s="213"/>
    </row>
    <row r="60" spans="1:21">
      <c r="A60" s="250">
        <v>25020</v>
      </c>
      <c r="B60" s="250"/>
      <c r="C60" s="261" t="s">
        <v>162</v>
      </c>
      <c r="D60" s="269" t="s">
        <v>161</v>
      </c>
      <c r="E60" s="250" t="s">
        <v>415</v>
      </c>
      <c r="F60" s="250"/>
      <c r="G60" s="267" t="s">
        <v>161</v>
      </c>
      <c r="H60" s="267" t="s">
        <v>415</v>
      </c>
      <c r="I60" s="254">
        <v>390348.16</v>
      </c>
      <c r="J60" s="255">
        <v>317157.88</v>
      </c>
      <c r="K60" s="255">
        <v>243967.6</v>
      </c>
      <c r="L60" s="255">
        <v>353753.02</v>
      </c>
      <c r="M60" s="213"/>
      <c r="N60" s="286">
        <v>18297.57</v>
      </c>
      <c r="O60" s="249">
        <v>18297.57</v>
      </c>
      <c r="P60" s="274">
        <v>0</v>
      </c>
      <c r="Q60" s="274">
        <v>0</v>
      </c>
      <c r="R60" s="213"/>
      <c r="S60" s="274">
        <v>353753.02</v>
      </c>
      <c r="T60" s="213"/>
      <c r="U60" s="213"/>
    </row>
    <row r="61" spans="1:21">
      <c r="A61" s="250">
        <v>26000</v>
      </c>
      <c r="B61" s="250"/>
      <c r="C61" s="261" t="s">
        <v>163</v>
      </c>
      <c r="D61" s="269" t="s">
        <v>392</v>
      </c>
      <c r="E61" s="250" t="s">
        <v>415</v>
      </c>
      <c r="F61" s="250"/>
      <c r="G61" s="267" t="s">
        <v>392</v>
      </c>
      <c r="H61" s="267" t="s">
        <v>415</v>
      </c>
      <c r="I61" s="254">
        <v>0</v>
      </c>
      <c r="J61" s="255">
        <v>0</v>
      </c>
      <c r="K61" s="255">
        <v>7851.52</v>
      </c>
      <c r="L61" s="255">
        <v>0</v>
      </c>
      <c r="M61" s="213"/>
      <c r="N61" s="286">
        <v>0</v>
      </c>
      <c r="O61" s="249">
        <v>0</v>
      </c>
      <c r="P61" s="274">
        <v>0</v>
      </c>
      <c r="Q61" s="274">
        <v>0</v>
      </c>
      <c r="R61" s="213"/>
      <c r="S61" s="274">
        <v>0</v>
      </c>
      <c r="T61" s="213"/>
      <c r="U61" s="213"/>
    </row>
    <row r="62" spans="1:21">
      <c r="A62" s="250">
        <v>26010</v>
      </c>
      <c r="B62" s="250"/>
      <c r="C62" s="261" t="s">
        <v>164</v>
      </c>
      <c r="D62" s="269" t="s">
        <v>392</v>
      </c>
      <c r="E62" s="250" t="s">
        <v>415</v>
      </c>
      <c r="F62" s="250"/>
      <c r="G62" s="267" t="s">
        <v>392</v>
      </c>
      <c r="H62" s="267" t="s">
        <v>415</v>
      </c>
      <c r="I62" s="254">
        <v>-8517.94</v>
      </c>
      <c r="J62" s="255">
        <v>-8978.3700000000008</v>
      </c>
      <c r="K62" s="255">
        <v>-9846.32</v>
      </c>
      <c r="L62" s="255">
        <v>-7612</v>
      </c>
      <c r="M62" s="213"/>
      <c r="N62" s="286">
        <v>-1083.51</v>
      </c>
      <c r="O62" s="249">
        <v>177.57</v>
      </c>
      <c r="P62" s="274">
        <v>8517.94</v>
      </c>
      <c r="Q62" s="274">
        <v>0</v>
      </c>
      <c r="R62" s="213"/>
      <c r="S62" s="274">
        <v>-7612</v>
      </c>
      <c r="T62" s="213"/>
      <c r="U62" s="213"/>
    </row>
    <row r="63" spans="1:21">
      <c r="A63" s="250">
        <v>26020</v>
      </c>
      <c r="B63" s="250"/>
      <c r="C63" s="261" t="s">
        <v>165</v>
      </c>
      <c r="D63" s="269" t="s">
        <v>469</v>
      </c>
      <c r="E63" s="250" t="s">
        <v>415</v>
      </c>
      <c r="F63" s="250"/>
      <c r="G63" s="267" t="s">
        <v>375</v>
      </c>
      <c r="H63" s="267" t="s">
        <v>415</v>
      </c>
      <c r="I63" s="254">
        <v>0</v>
      </c>
      <c r="J63" s="255">
        <v>0</v>
      </c>
      <c r="K63" s="255">
        <v>0</v>
      </c>
      <c r="L63" s="255">
        <v>0</v>
      </c>
      <c r="M63" s="213"/>
      <c r="N63" s="286">
        <v>0</v>
      </c>
      <c r="O63" s="249">
        <v>0</v>
      </c>
      <c r="P63" s="274">
        <v>0</v>
      </c>
      <c r="Q63" s="274">
        <v>0</v>
      </c>
      <c r="R63" s="213"/>
      <c r="S63" s="274">
        <v>0</v>
      </c>
      <c r="T63" s="213"/>
      <c r="U63" s="213"/>
    </row>
    <row r="64" spans="1:21">
      <c r="A64" s="250">
        <v>27000</v>
      </c>
      <c r="B64" s="250"/>
      <c r="C64" s="261" t="s">
        <v>166</v>
      </c>
      <c r="D64" s="269" t="s">
        <v>388</v>
      </c>
      <c r="E64" s="250" t="s">
        <v>415</v>
      </c>
      <c r="F64" s="250"/>
      <c r="G64" s="267" t="s">
        <v>388</v>
      </c>
      <c r="H64" s="267" t="s">
        <v>415</v>
      </c>
      <c r="I64" s="288">
        <v>0</v>
      </c>
      <c r="J64" s="286">
        <v>127647</v>
      </c>
      <c r="K64" s="255">
        <v>0</v>
      </c>
      <c r="L64" s="286">
        <v>0</v>
      </c>
      <c r="M64" s="213"/>
      <c r="N64" s="286">
        <v>0</v>
      </c>
      <c r="O64" s="274">
        <v>0</v>
      </c>
      <c r="P64" s="274">
        <v>0</v>
      </c>
      <c r="Q64" s="274">
        <v>0</v>
      </c>
      <c r="R64" s="213"/>
      <c r="S64" s="274">
        <v>0</v>
      </c>
      <c r="T64" s="213"/>
      <c r="U64" s="213"/>
    </row>
    <row r="65" spans="1:21">
      <c r="A65" s="250">
        <v>28000</v>
      </c>
      <c r="B65" s="250"/>
      <c r="C65" s="261" t="s">
        <v>167</v>
      </c>
      <c r="D65" s="269" t="s">
        <v>388</v>
      </c>
      <c r="E65" s="250" t="s">
        <v>415</v>
      </c>
      <c r="F65" s="250"/>
      <c r="G65" s="267" t="s">
        <v>388</v>
      </c>
      <c r="H65" s="267" t="s">
        <v>415</v>
      </c>
      <c r="I65" s="288">
        <v>-215660.78</v>
      </c>
      <c r="J65" s="286">
        <v>-120059.38</v>
      </c>
      <c r="K65" s="255">
        <v>0</v>
      </c>
      <c r="L65" s="286">
        <v>-143990</v>
      </c>
      <c r="M65" s="213"/>
      <c r="N65" s="286">
        <v>-218719.39</v>
      </c>
      <c r="O65" s="274">
        <v>147048.60999999999</v>
      </c>
      <c r="P65" s="274">
        <v>-271279.13</v>
      </c>
      <c r="Q65" s="274">
        <v>0</v>
      </c>
      <c r="R65" s="213"/>
      <c r="S65" s="274">
        <v>-143990</v>
      </c>
      <c r="T65" s="213"/>
      <c r="U65" s="213"/>
    </row>
    <row r="66" spans="1:21">
      <c r="A66" s="250">
        <v>28010</v>
      </c>
      <c r="B66" s="250"/>
      <c r="C66" s="261" t="s">
        <v>168</v>
      </c>
      <c r="D66" s="269" t="s">
        <v>388</v>
      </c>
      <c r="E66" s="250" t="s">
        <v>415</v>
      </c>
      <c r="F66" s="250"/>
      <c r="G66" s="267" t="s">
        <v>388</v>
      </c>
      <c r="H66" s="267" t="s">
        <v>415</v>
      </c>
      <c r="I66" s="288">
        <v>-285364.5</v>
      </c>
      <c r="J66" s="286">
        <v>-278081.89</v>
      </c>
      <c r="K66" s="255">
        <v>0</v>
      </c>
      <c r="L66" s="286">
        <v>-817251.2</v>
      </c>
      <c r="M66" s="213"/>
      <c r="N66" s="286">
        <v>384223.41</v>
      </c>
      <c r="O66" s="274">
        <v>147663.29</v>
      </c>
      <c r="P66" s="274">
        <v>285364.5</v>
      </c>
      <c r="Q66" s="274">
        <v>0</v>
      </c>
      <c r="R66" s="213"/>
      <c r="S66" s="274">
        <v>-817251.2</v>
      </c>
      <c r="T66" s="213"/>
      <c r="U66" s="213"/>
    </row>
    <row r="67" spans="1:21">
      <c r="A67" s="250">
        <v>28020</v>
      </c>
      <c r="B67" s="250"/>
      <c r="C67" s="261" t="s">
        <v>169</v>
      </c>
      <c r="D67" s="269" t="s">
        <v>388</v>
      </c>
      <c r="E67" s="250" t="s">
        <v>415</v>
      </c>
      <c r="F67" s="250"/>
      <c r="G67" s="267" t="s">
        <v>388</v>
      </c>
      <c r="H67" s="267" t="s">
        <v>415</v>
      </c>
      <c r="I67" s="288">
        <v>0</v>
      </c>
      <c r="J67" s="286">
        <v>0</v>
      </c>
      <c r="K67" s="255">
        <v>0</v>
      </c>
      <c r="L67" s="286">
        <v>0</v>
      </c>
      <c r="M67" s="213"/>
      <c r="N67" s="286">
        <v>0</v>
      </c>
      <c r="O67" s="274">
        <v>0</v>
      </c>
      <c r="P67" s="274">
        <v>0</v>
      </c>
      <c r="Q67" s="274">
        <v>0</v>
      </c>
      <c r="R67" s="213"/>
      <c r="S67" s="274">
        <v>0</v>
      </c>
      <c r="T67" s="213"/>
      <c r="U67" s="213"/>
    </row>
    <row r="68" spans="1:21">
      <c r="A68" s="250">
        <v>29999</v>
      </c>
      <c r="B68" s="250" t="s">
        <v>170</v>
      </c>
      <c r="C68" s="261" t="s">
        <v>171</v>
      </c>
      <c r="D68" s="269" t="s">
        <v>388</v>
      </c>
      <c r="E68" s="250" t="s">
        <v>415</v>
      </c>
      <c r="F68" s="250"/>
      <c r="G68" s="267" t="s">
        <v>388</v>
      </c>
      <c r="H68" s="267" t="s">
        <v>415</v>
      </c>
      <c r="I68" s="288">
        <v>-0.01</v>
      </c>
      <c r="J68" s="286">
        <v>0</v>
      </c>
      <c r="K68" s="255">
        <v>0</v>
      </c>
      <c r="L68" s="286">
        <v>0</v>
      </c>
      <c r="M68" s="213"/>
      <c r="N68" s="286">
        <v>0</v>
      </c>
      <c r="O68" s="274">
        <v>-0.01</v>
      </c>
      <c r="P68" s="274">
        <v>157151.66</v>
      </c>
      <c r="Q68" s="274">
        <v>0</v>
      </c>
      <c r="R68" s="213"/>
      <c r="S68" s="274">
        <v>0</v>
      </c>
      <c r="T68" s="213"/>
      <c r="U68" s="213"/>
    </row>
    <row r="69" spans="1:21">
      <c r="A69" s="250">
        <v>29999</v>
      </c>
      <c r="B69" s="250" t="s">
        <v>172</v>
      </c>
      <c r="C69" s="261" t="s">
        <v>173</v>
      </c>
      <c r="D69" s="269" t="s">
        <v>388</v>
      </c>
      <c r="E69" s="250" t="s">
        <v>415</v>
      </c>
      <c r="F69" s="250"/>
      <c r="G69" s="267" t="s">
        <v>388</v>
      </c>
      <c r="H69" s="267" t="s">
        <v>415</v>
      </c>
      <c r="I69" s="288">
        <v>-18552.349999999999</v>
      </c>
      <c r="J69" s="286">
        <v>-32472.49</v>
      </c>
      <c r="K69" s="255">
        <v>0</v>
      </c>
      <c r="L69" s="286">
        <v>-14076.8</v>
      </c>
      <c r="M69" s="213"/>
      <c r="N69" s="286">
        <v>14076.65</v>
      </c>
      <c r="O69" s="274">
        <v>-18552.2</v>
      </c>
      <c r="P69" s="274">
        <v>37188.080000000002</v>
      </c>
      <c r="Q69" s="274">
        <v>0</v>
      </c>
      <c r="R69" s="213"/>
      <c r="S69" s="274">
        <v>-14076.8</v>
      </c>
      <c r="T69" s="213"/>
      <c r="U69" s="213"/>
    </row>
    <row r="70" spans="1:21">
      <c r="A70" s="250">
        <v>29999</v>
      </c>
      <c r="B70" s="250" t="s">
        <v>174</v>
      </c>
      <c r="C70" s="261" t="s">
        <v>175</v>
      </c>
      <c r="D70" s="269" t="s">
        <v>388</v>
      </c>
      <c r="E70" s="250" t="s">
        <v>415</v>
      </c>
      <c r="F70" s="250"/>
      <c r="G70" s="267" t="s">
        <v>388</v>
      </c>
      <c r="H70" s="267" t="s">
        <v>415</v>
      </c>
      <c r="I70" s="288">
        <v>46851.48</v>
      </c>
      <c r="J70" s="286">
        <v>0</v>
      </c>
      <c r="K70" s="255">
        <v>0</v>
      </c>
      <c r="L70" s="286">
        <v>-3341.17</v>
      </c>
      <c r="M70" s="213"/>
      <c r="N70" s="286">
        <v>11359.08</v>
      </c>
      <c r="O70" s="274">
        <v>38833.57</v>
      </c>
      <c r="P70" s="274">
        <v>326400.52</v>
      </c>
      <c r="Q70" s="274">
        <v>0</v>
      </c>
      <c r="R70" s="213"/>
      <c r="S70" s="274">
        <v>-3341.17</v>
      </c>
      <c r="T70" s="213"/>
      <c r="U70" s="213"/>
    </row>
    <row r="71" spans="1:21">
      <c r="A71" s="250">
        <v>29999</v>
      </c>
      <c r="B71" s="250" t="s">
        <v>176</v>
      </c>
      <c r="C71" s="261" t="s">
        <v>177</v>
      </c>
      <c r="D71" s="269" t="s">
        <v>388</v>
      </c>
      <c r="E71" s="250" t="s">
        <v>415</v>
      </c>
      <c r="F71" s="250"/>
      <c r="G71" s="267" t="s">
        <v>388</v>
      </c>
      <c r="H71" s="267" t="s">
        <v>415</v>
      </c>
      <c r="I71" s="288">
        <v>0</v>
      </c>
      <c r="J71" s="286">
        <v>200</v>
      </c>
      <c r="K71" s="255">
        <v>0</v>
      </c>
      <c r="L71" s="286">
        <v>2773.5</v>
      </c>
      <c r="M71" s="213"/>
      <c r="N71" s="286">
        <v>-2073.5</v>
      </c>
      <c r="O71" s="274">
        <v>-700</v>
      </c>
      <c r="P71" s="274">
        <v>39981.839999999997</v>
      </c>
      <c r="Q71" s="274">
        <v>0</v>
      </c>
      <c r="R71" s="213"/>
      <c r="S71" s="274">
        <v>2773.5</v>
      </c>
      <c r="T71" s="213"/>
      <c r="U71" s="213"/>
    </row>
    <row r="72" spans="1:21">
      <c r="A72" s="250">
        <v>29999</v>
      </c>
      <c r="B72" s="250" t="s">
        <v>178</v>
      </c>
      <c r="C72" s="261" t="s">
        <v>179</v>
      </c>
      <c r="D72" s="269" t="s">
        <v>388</v>
      </c>
      <c r="E72" s="250" t="s">
        <v>415</v>
      </c>
      <c r="F72" s="250"/>
      <c r="G72" s="267" t="s">
        <v>388</v>
      </c>
      <c r="H72" s="267" t="s">
        <v>415</v>
      </c>
      <c r="I72" s="288">
        <v>0</v>
      </c>
      <c r="J72" s="286">
        <v>0</v>
      </c>
      <c r="K72" s="255">
        <v>0</v>
      </c>
      <c r="L72" s="286">
        <v>0</v>
      </c>
      <c r="M72" s="213"/>
      <c r="N72" s="287">
        <v>0</v>
      </c>
      <c r="O72" s="274">
        <v>0</v>
      </c>
      <c r="P72" s="274">
        <v>139740.13</v>
      </c>
      <c r="Q72" s="274">
        <v>0</v>
      </c>
      <c r="R72" s="213"/>
      <c r="S72" s="274">
        <v>0</v>
      </c>
      <c r="T72" s="213"/>
      <c r="U72" s="213"/>
    </row>
    <row r="73" spans="1:21">
      <c r="A73" s="250">
        <v>29999</v>
      </c>
      <c r="B73" s="250" t="s">
        <v>180</v>
      </c>
      <c r="C73" s="261" t="s">
        <v>181</v>
      </c>
      <c r="D73" s="269" t="s">
        <v>388</v>
      </c>
      <c r="E73" s="250" t="s">
        <v>415</v>
      </c>
      <c r="F73" s="250"/>
      <c r="G73" s="267" t="s">
        <v>388</v>
      </c>
      <c r="H73" s="267" t="s">
        <v>415</v>
      </c>
      <c r="I73" s="288">
        <v>0</v>
      </c>
      <c r="J73" s="286">
        <v>254.3</v>
      </c>
      <c r="K73" s="255">
        <v>0</v>
      </c>
      <c r="L73" s="286">
        <v>0</v>
      </c>
      <c r="M73" s="213"/>
      <c r="N73" s="287">
        <v>0</v>
      </c>
      <c r="O73" s="274">
        <v>0</v>
      </c>
      <c r="P73" s="274">
        <v>0</v>
      </c>
      <c r="Q73" s="274">
        <v>0</v>
      </c>
      <c r="R73" s="213"/>
      <c r="S73" s="274">
        <v>0</v>
      </c>
      <c r="T73" s="213"/>
      <c r="U73" s="213"/>
    </row>
    <row r="74" spans="1:21" ht="15">
      <c r="A74" s="250">
        <v>30000</v>
      </c>
      <c r="B74" s="250"/>
      <c r="C74" s="261" t="s">
        <v>182</v>
      </c>
      <c r="D74" s="269" t="s">
        <v>182</v>
      </c>
      <c r="E74" s="250" t="s">
        <v>415</v>
      </c>
      <c r="F74" s="250"/>
      <c r="G74" s="278" t="s">
        <v>182</v>
      </c>
      <c r="H74" s="267" t="s">
        <v>415</v>
      </c>
      <c r="I74" s="254">
        <v>-16178107.470000001</v>
      </c>
      <c r="J74" s="255">
        <v>-15948731.470000001</v>
      </c>
      <c r="K74" s="255">
        <v>-18991085.989999998</v>
      </c>
      <c r="L74" s="255">
        <v>-15948731.470000001</v>
      </c>
      <c r="M74" s="213"/>
      <c r="N74" s="286">
        <v>0</v>
      </c>
      <c r="O74" s="249">
        <v>0</v>
      </c>
      <c r="P74" s="274">
        <v>0</v>
      </c>
      <c r="Q74" s="274">
        <v>0</v>
      </c>
      <c r="R74" s="213"/>
      <c r="S74" s="274">
        <v>-15948731.470000001</v>
      </c>
      <c r="T74" s="213"/>
      <c r="U74" s="213"/>
    </row>
    <row r="75" spans="1:21" ht="15">
      <c r="A75" s="263">
        <v>30100</v>
      </c>
      <c r="B75" s="203" t="s">
        <v>183</v>
      </c>
      <c r="C75" s="209" t="s">
        <v>184</v>
      </c>
      <c r="D75" s="269" t="s">
        <v>182</v>
      </c>
      <c r="E75" s="250" t="s">
        <v>415</v>
      </c>
      <c r="F75" s="200"/>
      <c r="G75" s="278" t="s">
        <v>182</v>
      </c>
      <c r="H75" s="267" t="s">
        <v>415</v>
      </c>
      <c r="I75" s="255">
        <v>971809</v>
      </c>
      <c r="J75" s="255">
        <v>971809</v>
      </c>
      <c r="K75" s="255">
        <v>308501</v>
      </c>
      <c r="L75" s="255">
        <v>971809</v>
      </c>
      <c r="M75" s="213"/>
      <c r="N75" s="286">
        <v>0</v>
      </c>
      <c r="O75" s="249">
        <v>0</v>
      </c>
      <c r="P75" s="274">
        <v>0</v>
      </c>
      <c r="Q75" s="274">
        <v>0</v>
      </c>
      <c r="R75" s="213"/>
      <c r="S75" s="274">
        <v>971809</v>
      </c>
      <c r="T75" s="213"/>
      <c r="U75" s="213"/>
    </row>
    <row r="76" spans="1:21" ht="15">
      <c r="A76" s="263">
        <v>30100</v>
      </c>
      <c r="B76" s="203" t="s">
        <v>185</v>
      </c>
      <c r="C76" s="209" t="s">
        <v>186</v>
      </c>
      <c r="D76" s="269" t="s">
        <v>182</v>
      </c>
      <c r="E76" s="250" t="s">
        <v>415</v>
      </c>
      <c r="F76" s="200"/>
      <c r="G76" s="278" t="s">
        <v>182</v>
      </c>
      <c r="H76" s="267" t="s">
        <v>415</v>
      </c>
      <c r="I76" s="255">
        <v>0</v>
      </c>
      <c r="J76" s="255">
        <v>0</v>
      </c>
      <c r="K76" s="255">
        <v>0</v>
      </c>
      <c r="L76" s="255">
        <v>0</v>
      </c>
      <c r="M76" s="213"/>
      <c r="N76" s="286">
        <v>0</v>
      </c>
      <c r="O76" s="249">
        <v>0</v>
      </c>
      <c r="P76" s="274">
        <v>0</v>
      </c>
      <c r="Q76" s="274">
        <v>0</v>
      </c>
      <c r="R76" s="213"/>
      <c r="S76" s="274">
        <v>0</v>
      </c>
      <c r="T76" s="213"/>
      <c r="U76" s="213"/>
    </row>
    <row r="77" spans="1:21" ht="15">
      <c r="A77" s="263">
        <v>30100</v>
      </c>
      <c r="B77" s="203" t="s">
        <v>187</v>
      </c>
      <c r="C77" s="209" t="s">
        <v>188</v>
      </c>
      <c r="D77" s="269" t="s">
        <v>182</v>
      </c>
      <c r="E77" s="250" t="s">
        <v>415</v>
      </c>
      <c r="F77" s="200"/>
      <c r="G77" s="278" t="s">
        <v>182</v>
      </c>
      <c r="H77" s="267" t="s">
        <v>415</v>
      </c>
      <c r="I77" s="255">
        <v>59591</v>
      </c>
      <c r="J77" s="255">
        <v>-573042</v>
      </c>
      <c r="K77" s="255">
        <v>0</v>
      </c>
      <c r="L77" s="255">
        <v>59591</v>
      </c>
      <c r="M77" s="213"/>
      <c r="N77" s="286">
        <v>0</v>
      </c>
      <c r="O77" s="249">
        <v>0</v>
      </c>
      <c r="P77" s="274">
        <v>0</v>
      </c>
      <c r="Q77" s="274">
        <v>0</v>
      </c>
      <c r="R77" s="213"/>
      <c r="S77" s="274">
        <v>59591</v>
      </c>
      <c r="T77" s="213"/>
      <c r="U77" s="215">
        <v>-632633</v>
      </c>
    </row>
    <row r="78" spans="1:21" ht="15">
      <c r="A78" s="263">
        <v>30100</v>
      </c>
      <c r="B78" s="203" t="s">
        <v>189</v>
      </c>
      <c r="C78" s="209" t="s">
        <v>190</v>
      </c>
      <c r="D78" s="269" t="s">
        <v>182</v>
      </c>
      <c r="E78" s="250" t="s">
        <v>415</v>
      </c>
      <c r="F78" s="200"/>
      <c r="G78" s="278" t="s">
        <v>182</v>
      </c>
      <c r="H78" s="267" t="s">
        <v>415</v>
      </c>
      <c r="I78" s="255">
        <v>1825979.31</v>
      </c>
      <c r="J78" s="255">
        <v>872923.03</v>
      </c>
      <c r="K78" s="255">
        <v>0</v>
      </c>
      <c r="L78" s="255">
        <v>1158868.31</v>
      </c>
      <c r="M78" s="213"/>
      <c r="N78" s="286">
        <v>254625</v>
      </c>
      <c r="O78" s="249">
        <v>412486</v>
      </c>
      <c r="P78" s="274">
        <v>0</v>
      </c>
      <c r="Q78" s="274">
        <v>0</v>
      </c>
      <c r="R78" s="213"/>
      <c r="S78" s="274">
        <v>1158868.31</v>
      </c>
      <c r="T78" s="213"/>
      <c r="U78" s="213"/>
    </row>
    <row r="79" spans="1:21" ht="15">
      <c r="A79" s="263">
        <v>40000</v>
      </c>
      <c r="B79" s="263"/>
      <c r="C79" s="261" t="s">
        <v>191</v>
      </c>
      <c r="D79" s="269" t="s">
        <v>182</v>
      </c>
      <c r="E79" s="210" t="s">
        <v>495</v>
      </c>
      <c r="F79" s="250"/>
      <c r="G79" s="278" t="s">
        <v>182</v>
      </c>
      <c r="H79" s="267" t="s">
        <v>361</v>
      </c>
      <c r="I79" s="253">
        <v>-16879071</v>
      </c>
      <c r="J79" s="255">
        <v>-17143136</v>
      </c>
      <c r="K79" s="255">
        <v>-16995456.699999999</v>
      </c>
      <c r="L79" s="255">
        <v>-34706074</v>
      </c>
      <c r="M79" s="213"/>
      <c r="N79" s="300">
        <v>-8241977</v>
      </c>
      <c r="O79" s="248">
        <v>-8637094</v>
      </c>
      <c r="P79" s="260">
        <v>0</v>
      </c>
      <c r="Q79" s="260">
        <v>0</v>
      </c>
      <c r="R79" s="213"/>
      <c r="S79" s="260">
        <v>-34706074</v>
      </c>
      <c r="T79" s="213"/>
      <c r="U79" s="213"/>
    </row>
    <row r="80" spans="1:21" ht="15">
      <c r="A80" s="263">
        <v>40010</v>
      </c>
      <c r="B80" s="263"/>
      <c r="C80" s="261" t="s">
        <v>192</v>
      </c>
      <c r="D80" s="269" t="s">
        <v>182</v>
      </c>
      <c r="E80" s="210" t="s">
        <v>497</v>
      </c>
      <c r="F80" s="250"/>
      <c r="G80" s="278" t="s">
        <v>182</v>
      </c>
      <c r="H80" s="267" t="s">
        <v>362</v>
      </c>
      <c r="I80" s="253">
        <v>6885557</v>
      </c>
      <c r="J80" s="255">
        <v>-191210</v>
      </c>
      <c r="K80" s="255">
        <v>-625671</v>
      </c>
      <c r="L80" s="255">
        <v>6313013</v>
      </c>
      <c r="M80" s="213"/>
      <c r="N80" s="300">
        <v>25947</v>
      </c>
      <c r="O80" s="248">
        <v>6859610</v>
      </c>
      <c r="P80" s="260">
        <v>0</v>
      </c>
      <c r="Q80" s="260">
        <v>0</v>
      </c>
      <c r="R80" s="213"/>
      <c r="S80" s="260">
        <v>6313013</v>
      </c>
      <c r="T80" s="213"/>
      <c r="U80" s="213"/>
    </row>
    <row r="81" spans="1:21" ht="15">
      <c r="A81" s="263">
        <v>40100</v>
      </c>
      <c r="B81" s="263" t="s">
        <v>193</v>
      </c>
      <c r="C81" s="261" t="s">
        <v>194</v>
      </c>
      <c r="D81" s="269" t="s">
        <v>182</v>
      </c>
      <c r="E81" s="210" t="s">
        <v>499</v>
      </c>
      <c r="F81" s="250"/>
      <c r="G81" s="278" t="s">
        <v>182</v>
      </c>
      <c r="H81" s="267" t="s">
        <v>361</v>
      </c>
      <c r="I81" s="255">
        <v>-137667.85999999999</v>
      </c>
      <c r="J81" s="255">
        <v>-155101.32999999999</v>
      </c>
      <c r="K81" s="255">
        <v>-533409.46</v>
      </c>
      <c r="L81" s="255">
        <v>-385028.33</v>
      </c>
      <c r="M81" s="213"/>
      <c r="N81" s="300">
        <v>20188.57</v>
      </c>
      <c r="O81" s="248">
        <v>-157856.43</v>
      </c>
      <c r="P81" s="260">
        <v>0</v>
      </c>
      <c r="Q81" s="260">
        <v>0</v>
      </c>
      <c r="R81" s="213"/>
      <c r="S81" s="260">
        <v>-385028.33</v>
      </c>
      <c r="T81" s="213"/>
      <c r="U81" s="213"/>
    </row>
    <row r="82" spans="1:21" ht="15">
      <c r="A82" s="263">
        <v>40100</v>
      </c>
      <c r="B82" s="263" t="s">
        <v>195</v>
      </c>
      <c r="C82" s="261" t="s">
        <v>196</v>
      </c>
      <c r="D82" s="269" t="s">
        <v>182</v>
      </c>
      <c r="E82" s="210" t="s">
        <v>501</v>
      </c>
      <c r="F82" s="250"/>
      <c r="G82" s="278" t="s">
        <v>182</v>
      </c>
      <c r="H82" s="267" t="s">
        <v>361</v>
      </c>
      <c r="I82" s="255">
        <v>-272174</v>
      </c>
      <c r="J82" s="255">
        <v>-376131</v>
      </c>
      <c r="K82" s="255">
        <v>0</v>
      </c>
      <c r="L82" s="255">
        <v>-80286</v>
      </c>
      <c r="M82" s="213"/>
      <c r="N82" s="300">
        <v>-442048</v>
      </c>
      <c r="O82" s="248">
        <v>169874</v>
      </c>
      <c r="P82" s="260">
        <v>0</v>
      </c>
      <c r="Q82" s="260">
        <v>0</v>
      </c>
      <c r="R82" s="213"/>
      <c r="S82" s="260">
        <v>-80286</v>
      </c>
      <c r="T82" s="213"/>
      <c r="U82" s="213"/>
    </row>
    <row r="83" spans="1:21" ht="15">
      <c r="A83" s="263">
        <v>40110</v>
      </c>
      <c r="B83" s="263"/>
      <c r="C83" s="261" t="s">
        <v>197</v>
      </c>
      <c r="D83" s="269" t="s">
        <v>182</v>
      </c>
      <c r="E83" s="199" t="s">
        <v>503</v>
      </c>
      <c r="F83" s="250"/>
      <c r="G83" s="278" t="s">
        <v>182</v>
      </c>
      <c r="H83" s="267" t="s">
        <v>362</v>
      </c>
      <c r="I83" s="253">
        <v>-3606570</v>
      </c>
      <c r="J83" s="255">
        <v>3164688</v>
      </c>
      <c r="K83" s="255">
        <v>3369137</v>
      </c>
      <c r="L83" s="255">
        <v>-73428</v>
      </c>
      <c r="M83" s="213"/>
      <c r="N83" s="300">
        <v>1619055</v>
      </c>
      <c r="O83" s="248">
        <v>-5225625</v>
      </c>
      <c r="P83" s="260">
        <v>0</v>
      </c>
      <c r="Q83" s="260">
        <v>0</v>
      </c>
      <c r="R83" s="213"/>
      <c r="S83" s="260">
        <v>-73428</v>
      </c>
      <c r="T83" s="213"/>
      <c r="U83" s="213"/>
    </row>
    <row r="84" spans="1:21" ht="15">
      <c r="A84" s="263">
        <v>50000</v>
      </c>
      <c r="B84" s="263" t="s">
        <v>198</v>
      </c>
      <c r="C84" s="261" t="s">
        <v>199</v>
      </c>
      <c r="D84" s="269" t="s">
        <v>182</v>
      </c>
      <c r="E84" s="210" t="s">
        <v>505</v>
      </c>
      <c r="F84" s="250"/>
      <c r="G84" s="278" t="s">
        <v>182</v>
      </c>
      <c r="H84" s="267" t="s">
        <v>363</v>
      </c>
      <c r="I84" s="255">
        <v>5819421.6699999999</v>
      </c>
      <c r="J84" s="255">
        <v>7446883.4500000002</v>
      </c>
      <c r="K84" s="255">
        <v>9084448.6099999994</v>
      </c>
      <c r="L84" s="255">
        <v>12665565.9</v>
      </c>
      <c r="M84" s="213"/>
      <c r="N84" s="300">
        <v>2604229.89</v>
      </c>
      <c r="O84" s="248">
        <v>3215191.78</v>
      </c>
      <c r="P84" s="260">
        <v>-42777.51</v>
      </c>
      <c r="Q84" s="260">
        <v>0</v>
      </c>
      <c r="R84" s="213"/>
      <c r="S84" s="260">
        <v>12665565.9</v>
      </c>
      <c r="T84" s="213"/>
      <c r="U84" s="213"/>
    </row>
    <row r="85" spans="1:21" ht="15">
      <c r="A85" s="263">
        <v>50000</v>
      </c>
      <c r="B85" s="263" t="s">
        <v>200</v>
      </c>
      <c r="C85" s="261" t="s">
        <v>201</v>
      </c>
      <c r="D85" s="269" t="s">
        <v>182</v>
      </c>
      <c r="E85" s="210" t="s">
        <v>507</v>
      </c>
      <c r="F85" s="250"/>
      <c r="G85" s="278" t="s">
        <v>182</v>
      </c>
      <c r="H85" s="267" t="s">
        <v>363</v>
      </c>
      <c r="I85" s="255">
        <v>3720580.26</v>
      </c>
      <c r="J85" s="255">
        <v>-562834.43999999994</v>
      </c>
      <c r="K85" s="255">
        <v>1981513.26</v>
      </c>
      <c r="L85" s="255">
        <v>-1394949.21</v>
      </c>
      <c r="M85" s="213"/>
      <c r="N85" s="300">
        <v>1910049.88</v>
      </c>
      <c r="O85" s="248">
        <v>1810530.38</v>
      </c>
      <c r="P85" s="260">
        <v>-483878.99</v>
      </c>
      <c r="Q85" s="260">
        <v>0</v>
      </c>
      <c r="R85" s="213"/>
      <c r="S85" s="260">
        <v>-1394949.21</v>
      </c>
      <c r="T85" s="213"/>
      <c r="U85" s="213"/>
    </row>
    <row r="86" spans="1:21" ht="15">
      <c r="A86" s="263">
        <v>50000</v>
      </c>
      <c r="B86" s="263" t="s">
        <v>202</v>
      </c>
      <c r="C86" s="261" t="s">
        <v>203</v>
      </c>
      <c r="D86" s="269" t="s">
        <v>182</v>
      </c>
      <c r="E86" s="199" t="s">
        <v>509</v>
      </c>
      <c r="F86" s="250"/>
      <c r="G86" s="278" t="s">
        <v>182</v>
      </c>
      <c r="H86" s="267" t="s">
        <v>363</v>
      </c>
      <c r="I86" s="255">
        <v>-205000</v>
      </c>
      <c r="J86" s="255">
        <v>-56000</v>
      </c>
      <c r="K86" s="255">
        <v>0</v>
      </c>
      <c r="L86" s="255">
        <v>263000</v>
      </c>
      <c r="M86" s="213"/>
      <c r="N86" s="300">
        <v>328000</v>
      </c>
      <c r="O86" s="248">
        <v>-533000</v>
      </c>
      <c r="P86" s="260">
        <v>0</v>
      </c>
      <c r="Q86" s="260">
        <v>0</v>
      </c>
      <c r="R86" s="213"/>
      <c r="S86" s="260">
        <v>263000</v>
      </c>
      <c r="T86" s="213"/>
      <c r="U86" s="213"/>
    </row>
    <row r="87" spans="1:21" ht="15">
      <c r="A87" s="263">
        <v>51000</v>
      </c>
      <c r="B87" s="263" t="s">
        <v>204</v>
      </c>
      <c r="C87" s="261" t="s">
        <v>205</v>
      </c>
      <c r="D87" s="269" t="s">
        <v>182</v>
      </c>
      <c r="E87" s="210" t="s">
        <v>511</v>
      </c>
      <c r="F87" s="250"/>
      <c r="G87" s="278" t="s">
        <v>182</v>
      </c>
      <c r="H87" s="267" t="s">
        <v>364</v>
      </c>
      <c r="I87" s="255">
        <v>1135103.9099999999</v>
      </c>
      <c r="J87" s="255">
        <v>677063.92</v>
      </c>
      <c r="K87" s="255">
        <v>1350446.05</v>
      </c>
      <c r="L87" s="255">
        <v>1258360.33</v>
      </c>
      <c r="M87" s="213"/>
      <c r="N87" s="300">
        <v>450944.8</v>
      </c>
      <c r="O87" s="248">
        <v>684159.11</v>
      </c>
      <c r="P87" s="260">
        <v>0</v>
      </c>
      <c r="Q87" s="260">
        <v>0</v>
      </c>
      <c r="R87" s="213"/>
      <c r="S87" s="260">
        <v>1258360.33</v>
      </c>
      <c r="T87" s="213"/>
      <c r="U87" s="213"/>
    </row>
    <row r="88" spans="1:21" ht="15">
      <c r="A88" s="263">
        <v>51000</v>
      </c>
      <c r="B88" s="263" t="s">
        <v>206</v>
      </c>
      <c r="C88" s="261" t="s">
        <v>207</v>
      </c>
      <c r="D88" s="269" t="s">
        <v>182</v>
      </c>
      <c r="E88" s="210" t="s">
        <v>511</v>
      </c>
      <c r="F88" s="250"/>
      <c r="G88" s="278" t="s">
        <v>182</v>
      </c>
      <c r="H88" s="267" t="s">
        <v>364</v>
      </c>
      <c r="I88" s="255">
        <v>2060000</v>
      </c>
      <c r="J88" s="255">
        <v>2775000</v>
      </c>
      <c r="K88" s="255">
        <v>2741589</v>
      </c>
      <c r="L88" s="255">
        <v>4091000</v>
      </c>
      <c r="M88" s="213"/>
      <c r="N88" s="300">
        <v>1068000</v>
      </c>
      <c r="O88" s="248">
        <v>992000</v>
      </c>
      <c r="P88" s="260">
        <v>0</v>
      </c>
      <c r="Q88" s="260">
        <v>0</v>
      </c>
      <c r="R88" s="213"/>
      <c r="S88" s="260">
        <v>4091000</v>
      </c>
      <c r="T88" s="213"/>
      <c r="U88" s="213"/>
    </row>
    <row r="89" spans="1:21" ht="15">
      <c r="A89" s="263">
        <v>51000</v>
      </c>
      <c r="B89" s="263" t="s">
        <v>208</v>
      </c>
      <c r="C89" s="261" t="s">
        <v>209</v>
      </c>
      <c r="D89" s="269" t="s">
        <v>182</v>
      </c>
      <c r="E89" s="210" t="s">
        <v>514</v>
      </c>
      <c r="F89" s="250"/>
      <c r="G89" s="278" t="s">
        <v>182</v>
      </c>
      <c r="H89" s="267" t="s">
        <v>364</v>
      </c>
      <c r="I89" s="255">
        <v>65000</v>
      </c>
      <c r="J89" s="255">
        <v>-905000</v>
      </c>
      <c r="K89" s="255">
        <v>-84750</v>
      </c>
      <c r="L89" s="255">
        <v>-761000</v>
      </c>
      <c r="M89" s="213"/>
      <c r="N89" s="300">
        <v>-155950</v>
      </c>
      <c r="O89" s="248">
        <v>220950</v>
      </c>
      <c r="P89" s="260">
        <v>0</v>
      </c>
      <c r="Q89" s="260">
        <v>0</v>
      </c>
      <c r="R89" s="213"/>
      <c r="S89" s="260">
        <v>-761000</v>
      </c>
      <c r="T89" s="213"/>
      <c r="U89" s="213"/>
    </row>
    <row r="90" spans="1:21" ht="15">
      <c r="A90" s="263">
        <v>51000</v>
      </c>
      <c r="B90" s="263" t="s">
        <v>210</v>
      </c>
      <c r="C90" s="261" t="s">
        <v>211</v>
      </c>
      <c r="D90" s="269" t="s">
        <v>182</v>
      </c>
      <c r="E90" s="210" t="s">
        <v>511</v>
      </c>
      <c r="F90" s="250"/>
      <c r="G90" s="278" t="s">
        <v>182</v>
      </c>
      <c r="H90" s="267" t="s">
        <v>364</v>
      </c>
      <c r="I90" s="255">
        <v>-8305.09</v>
      </c>
      <c r="J90" s="255">
        <v>-690.85</v>
      </c>
      <c r="K90" s="255">
        <v>0</v>
      </c>
      <c r="L90" s="255">
        <v>-3633.24</v>
      </c>
      <c r="M90" s="213"/>
      <c r="N90" s="300">
        <v>-300</v>
      </c>
      <c r="O90" s="248">
        <v>-8005.09</v>
      </c>
      <c r="P90" s="260">
        <v>-148.57</v>
      </c>
      <c r="Q90" s="260">
        <v>0</v>
      </c>
      <c r="R90" s="213"/>
      <c r="S90" s="260">
        <v>-3633.24</v>
      </c>
      <c r="T90" s="213"/>
      <c r="U90" s="213"/>
    </row>
    <row r="91" spans="1:21" ht="15">
      <c r="A91" s="263">
        <v>52000</v>
      </c>
      <c r="B91" s="263" t="s">
        <v>212</v>
      </c>
      <c r="C91" s="261" t="s">
        <v>213</v>
      </c>
      <c r="D91" s="269" t="s">
        <v>182</v>
      </c>
      <c r="E91" s="210" t="s">
        <v>517</v>
      </c>
      <c r="F91" s="250"/>
      <c r="G91" s="278" t="s">
        <v>182</v>
      </c>
      <c r="H91" s="267" t="s">
        <v>365</v>
      </c>
      <c r="I91" s="255">
        <v>1593364.2</v>
      </c>
      <c r="J91" s="255">
        <v>1658289.3</v>
      </c>
      <c r="K91" s="255">
        <v>1659128.17</v>
      </c>
      <c r="L91" s="255">
        <v>3282051.2</v>
      </c>
      <c r="M91" s="213"/>
      <c r="N91" s="300">
        <v>806525</v>
      </c>
      <c r="O91" s="248">
        <v>786839.2</v>
      </c>
      <c r="P91" s="260">
        <v>0</v>
      </c>
      <c r="Q91" s="260">
        <v>0</v>
      </c>
      <c r="R91" s="213"/>
      <c r="S91" s="260">
        <v>3282051.2</v>
      </c>
      <c r="T91" s="213"/>
      <c r="U91" s="213"/>
    </row>
    <row r="92" spans="1:21" ht="15">
      <c r="A92" s="263">
        <v>52000</v>
      </c>
      <c r="B92" s="263" t="s">
        <v>214</v>
      </c>
      <c r="C92" s="261" t="s">
        <v>215</v>
      </c>
      <c r="D92" s="269" t="s">
        <v>182</v>
      </c>
      <c r="E92" s="210" t="s">
        <v>517</v>
      </c>
      <c r="F92" s="250"/>
      <c r="G92" s="278" t="s">
        <v>182</v>
      </c>
      <c r="H92" s="267" t="s">
        <v>365</v>
      </c>
      <c r="I92" s="255">
        <v>0</v>
      </c>
      <c r="J92" s="255">
        <v>0</v>
      </c>
      <c r="K92" s="255">
        <v>0</v>
      </c>
      <c r="L92" s="255">
        <v>0</v>
      </c>
      <c r="M92" s="213"/>
      <c r="N92" s="300">
        <v>0</v>
      </c>
      <c r="O92" s="248">
        <v>0</v>
      </c>
      <c r="P92" s="260">
        <v>0</v>
      </c>
      <c r="Q92" s="260">
        <v>0</v>
      </c>
      <c r="R92" s="213"/>
      <c r="S92" s="260">
        <v>0</v>
      </c>
      <c r="T92" s="213"/>
      <c r="U92" s="213"/>
    </row>
    <row r="93" spans="1:21" ht="15">
      <c r="A93" s="263">
        <v>53000</v>
      </c>
      <c r="B93" s="263" t="s">
        <v>216</v>
      </c>
      <c r="C93" s="261" t="s">
        <v>217</v>
      </c>
      <c r="D93" s="269" t="s">
        <v>182</v>
      </c>
      <c r="E93" s="210" t="s">
        <v>497</v>
      </c>
      <c r="F93" s="250"/>
      <c r="G93" s="278" t="s">
        <v>182</v>
      </c>
      <c r="H93" s="267" t="s">
        <v>362</v>
      </c>
      <c r="I93" s="255">
        <v>0</v>
      </c>
      <c r="J93" s="255">
        <v>0</v>
      </c>
      <c r="K93" s="255">
        <v>0</v>
      </c>
      <c r="L93" s="255">
        <v>0</v>
      </c>
      <c r="M93" s="213"/>
      <c r="N93" s="300">
        <v>0</v>
      </c>
      <c r="O93" s="248">
        <v>0</v>
      </c>
      <c r="P93" s="260">
        <v>0</v>
      </c>
      <c r="Q93" s="260">
        <v>0</v>
      </c>
      <c r="R93" s="213"/>
      <c r="S93" s="260">
        <v>0</v>
      </c>
      <c r="T93" s="213"/>
      <c r="U93" s="213"/>
    </row>
    <row r="94" spans="1:21" ht="15">
      <c r="A94" s="263">
        <v>54000</v>
      </c>
      <c r="B94" s="263" t="s">
        <v>218</v>
      </c>
      <c r="C94" s="261" t="s">
        <v>219</v>
      </c>
      <c r="D94" s="269" t="s">
        <v>182</v>
      </c>
      <c r="E94" s="210" t="s">
        <v>511</v>
      </c>
      <c r="F94" s="250"/>
      <c r="G94" s="278" t="s">
        <v>182</v>
      </c>
      <c r="H94" s="267" t="s">
        <v>364</v>
      </c>
      <c r="I94" s="255">
        <v>59247.94</v>
      </c>
      <c r="J94" s="255">
        <v>2444.6</v>
      </c>
      <c r="K94" s="255">
        <v>0</v>
      </c>
      <c r="L94" s="255">
        <v>66428.11</v>
      </c>
      <c r="M94" s="213"/>
      <c r="N94" s="300">
        <v>0</v>
      </c>
      <c r="O94" s="248">
        <v>59247.94</v>
      </c>
      <c r="P94" s="260">
        <v>0</v>
      </c>
      <c r="Q94" s="260">
        <v>0</v>
      </c>
      <c r="R94" s="213"/>
      <c r="S94" s="260">
        <v>66428.11</v>
      </c>
      <c r="T94" s="213"/>
      <c r="U94" s="213"/>
    </row>
    <row r="95" spans="1:21" ht="15">
      <c r="A95" s="263">
        <v>54000</v>
      </c>
      <c r="B95" s="263" t="s">
        <v>221</v>
      </c>
      <c r="C95" s="261" t="s">
        <v>222</v>
      </c>
      <c r="D95" s="269" t="s">
        <v>182</v>
      </c>
      <c r="E95" s="210" t="s">
        <v>511</v>
      </c>
      <c r="F95" s="250"/>
      <c r="G95" s="278" t="s">
        <v>182</v>
      </c>
      <c r="H95" s="267" t="s">
        <v>364</v>
      </c>
      <c r="I95" s="255">
        <v>112406.23</v>
      </c>
      <c r="J95" s="255">
        <v>747896.5</v>
      </c>
      <c r="K95" s="255">
        <v>0</v>
      </c>
      <c r="L95" s="255">
        <v>1424534.63</v>
      </c>
      <c r="M95" s="213"/>
      <c r="N95" s="300">
        <v>88450.37</v>
      </c>
      <c r="O95" s="248">
        <v>23955.86</v>
      </c>
      <c r="P95" s="260">
        <v>0</v>
      </c>
      <c r="Q95" s="260">
        <v>0</v>
      </c>
      <c r="R95" s="213"/>
      <c r="S95" s="260">
        <v>1424534.63</v>
      </c>
      <c r="T95" s="213"/>
      <c r="U95" s="213"/>
    </row>
    <row r="96" spans="1:21" ht="15">
      <c r="A96" s="263">
        <v>54000</v>
      </c>
      <c r="B96" s="263" t="s">
        <v>223</v>
      </c>
      <c r="C96" s="261" t="s">
        <v>224</v>
      </c>
      <c r="D96" s="269" t="s">
        <v>182</v>
      </c>
      <c r="E96" s="210" t="s">
        <v>511</v>
      </c>
      <c r="F96" s="250"/>
      <c r="G96" s="278" t="s">
        <v>182</v>
      </c>
      <c r="H96" s="267" t="s">
        <v>364</v>
      </c>
      <c r="I96" s="255">
        <v>0</v>
      </c>
      <c r="J96" s="255">
        <v>12202.19</v>
      </c>
      <c r="K96" s="255">
        <v>0</v>
      </c>
      <c r="L96" s="255">
        <v>56802.97</v>
      </c>
      <c r="M96" s="213"/>
      <c r="N96" s="300">
        <v>0</v>
      </c>
      <c r="O96" s="248">
        <v>0</v>
      </c>
      <c r="P96" s="260">
        <v>0</v>
      </c>
      <c r="Q96" s="260">
        <v>0</v>
      </c>
      <c r="R96" s="213"/>
      <c r="S96" s="260">
        <v>56802.97</v>
      </c>
      <c r="T96" s="213"/>
      <c r="U96" s="213"/>
    </row>
    <row r="97" spans="1:21" ht="15">
      <c r="A97" s="211">
        <v>60000</v>
      </c>
      <c r="B97" s="214" t="s">
        <v>225</v>
      </c>
      <c r="C97" s="253" t="s">
        <v>226</v>
      </c>
      <c r="D97" s="269" t="s">
        <v>182</v>
      </c>
      <c r="E97" s="210" t="s">
        <v>524</v>
      </c>
      <c r="F97" s="259"/>
      <c r="G97" s="278" t="s">
        <v>182</v>
      </c>
      <c r="H97" s="267" t="s">
        <v>365</v>
      </c>
      <c r="I97" s="256">
        <v>2007003.3</v>
      </c>
      <c r="J97" s="260">
        <v>2049964.19</v>
      </c>
      <c r="K97" s="260">
        <v>0</v>
      </c>
      <c r="L97" s="260">
        <v>4111375.24</v>
      </c>
      <c r="M97" s="198"/>
      <c r="N97" s="300">
        <v>984257.22</v>
      </c>
      <c r="O97" s="248">
        <v>1022746.08</v>
      </c>
      <c r="P97" s="260">
        <v>0</v>
      </c>
      <c r="Q97" s="260">
        <v>0</v>
      </c>
      <c r="R97" s="198"/>
      <c r="S97" s="260">
        <v>4111375.24</v>
      </c>
      <c r="T97" s="198"/>
      <c r="U97" s="198"/>
    </row>
    <row r="98" spans="1:21" ht="15">
      <c r="A98" s="211">
        <v>60000</v>
      </c>
      <c r="B98" s="214" t="s">
        <v>227</v>
      </c>
      <c r="C98" s="253" t="s">
        <v>228</v>
      </c>
      <c r="D98" s="269" t="s">
        <v>182</v>
      </c>
      <c r="E98" s="210" t="s">
        <v>524</v>
      </c>
      <c r="F98" s="259"/>
      <c r="G98" s="278" t="s">
        <v>182</v>
      </c>
      <c r="H98" s="267" t="s">
        <v>365</v>
      </c>
      <c r="I98" s="256">
        <v>295017.08</v>
      </c>
      <c r="J98" s="260">
        <v>201959.5</v>
      </c>
      <c r="K98" s="260">
        <v>0</v>
      </c>
      <c r="L98" s="260">
        <v>568047.41</v>
      </c>
      <c r="M98" s="198"/>
      <c r="N98" s="300">
        <v>147007.18</v>
      </c>
      <c r="O98" s="248">
        <v>148009.9</v>
      </c>
      <c r="P98" s="260">
        <v>-231000</v>
      </c>
      <c r="Q98" s="260">
        <v>0</v>
      </c>
      <c r="R98" s="198"/>
      <c r="S98" s="260">
        <v>568047.41</v>
      </c>
      <c r="T98" s="198"/>
      <c r="U98" s="198"/>
    </row>
    <row r="99" spans="1:21" ht="15">
      <c r="A99" s="211">
        <v>60000</v>
      </c>
      <c r="B99" s="214" t="s">
        <v>229</v>
      </c>
      <c r="C99" s="253" t="s">
        <v>230</v>
      </c>
      <c r="D99" s="269" t="s">
        <v>182</v>
      </c>
      <c r="E99" s="210" t="s">
        <v>524</v>
      </c>
      <c r="F99" s="259"/>
      <c r="G99" s="278" t="s">
        <v>182</v>
      </c>
      <c r="H99" s="267" t="s">
        <v>365</v>
      </c>
      <c r="I99" s="256">
        <v>110492.54</v>
      </c>
      <c r="J99" s="260">
        <v>141600.67000000001</v>
      </c>
      <c r="K99" s="260">
        <v>0</v>
      </c>
      <c r="L99" s="260">
        <v>298308.37</v>
      </c>
      <c r="M99" s="198"/>
      <c r="N99" s="300">
        <v>48276.26</v>
      </c>
      <c r="O99" s="248">
        <v>62216.28</v>
      </c>
      <c r="P99" s="260">
        <v>1498.77</v>
      </c>
      <c r="Q99" s="260">
        <v>0</v>
      </c>
      <c r="R99" s="198"/>
      <c r="S99" s="260">
        <v>298308.37</v>
      </c>
      <c r="T99" s="198"/>
      <c r="U99" s="198"/>
    </row>
    <row r="100" spans="1:21" ht="15">
      <c r="A100" s="251">
        <v>60100</v>
      </c>
      <c r="B100" s="252" t="s">
        <v>231</v>
      </c>
      <c r="C100" s="253" t="s">
        <v>232</v>
      </c>
      <c r="D100" s="269" t="s">
        <v>182</v>
      </c>
      <c r="E100" s="210" t="s">
        <v>524</v>
      </c>
      <c r="F100" s="259"/>
      <c r="G100" s="278" t="s">
        <v>182</v>
      </c>
      <c r="H100" s="267" t="s">
        <v>365</v>
      </c>
      <c r="I100" s="256">
        <v>140420.07</v>
      </c>
      <c r="J100" s="260">
        <v>135529.31</v>
      </c>
      <c r="K100" s="260">
        <v>0</v>
      </c>
      <c r="L100" s="260">
        <v>291091.69</v>
      </c>
      <c r="M100" s="198"/>
      <c r="N100" s="300">
        <v>71108.45</v>
      </c>
      <c r="O100" s="248">
        <v>69311.62</v>
      </c>
      <c r="P100" s="260">
        <v>0</v>
      </c>
      <c r="Q100" s="260">
        <v>0</v>
      </c>
      <c r="R100" s="198"/>
      <c r="S100" s="260">
        <v>291091.69</v>
      </c>
      <c r="T100" s="198"/>
      <c r="U100" s="198"/>
    </row>
    <row r="101" spans="1:21" ht="15">
      <c r="A101" s="251">
        <v>60100</v>
      </c>
      <c r="B101" s="252" t="s">
        <v>233</v>
      </c>
      <c r="C101" s="253" t="s">
        <v>234</v>
      </c>
      <c r="D101" s="269" t="s">
        <v>182</v>
      </c>
      <c r="E101" s="210" t="s">
        <v>524</v>
      </c>
      <c r="F101" s="259"/>
      <c r="G101" s="278" t="s">
        <v>182</v>
      </c>
      <c r="H101" s="267" t="s">
        <v>365</v>
      </c>
      <c r="I101" s="256">
        <v>27119.64</v>
      </c>
      <c r="J101" s="260">
        <v>44015.53</v>
      </c>
      <c r="K101" s="260">
        <v>0</v>
      </c>
      <c r="L101" s="260">
        <v>38571.660000000003</v>
      </c>
      <c r="M101" s="198"/>
      <c r="N101" s="300">
        <v>16940.93</v>
      </c>
      <c r="O101" s="248">
        <v>10178.709999999999</v>
      </c>
      <c r="P101" s="260">
        <v>-17700</v>
      </c>
      <c r="Q101" s="260">
        <v>0</v>
      </c>
      <c r="R101" s="198"/>
      <c r="S101" s="260">
        <v>38571.660000000003</v>
      </c>
      <c r="T101" s="198"/>
      <c r="U101" s="198"/>
    </row>
    <row r="102" spans="1:21" ht="15">
      <c r="A102" s="251">
        <v>60100</v>
      </c>
      <c r="B102" s="252" t="s">
        <v>235</v>
      </c>
      <c r="C102" s="253" t="s">
        <v>236</v>
      </c>
      <c r="D102" s="269" t="s">
        <v>182</v>
      </c>
      <c r="E102" s="210" t="s">
        <v>524</v>
      </c>
      <c r="F102" s="259"/>
      <c r="G102" s="278" t="s">
        <v>182</v>
      </c>
      <c r="H102" s="267" t="s">
        <v>365</v>
      </c>
      <c r="I102" s="256">
        <v>541472.85</v>
      </c>
      <c r="J102" s="260">
        <v>500204.16</v>
      </c>
      <c r="K102" s="260">
        <v>0</v>
      </c>
      <c r="L102" s="260">
        <v>964481.69</v>
      </c>
      <c r="M102" s="198"/>
      <c r="N102" s="300">
        <v>279438.48</v>
      </c>
      <c r="O102" s="248">
        <v>262034.37</v>
      </c>
      <c r="P102" s="260">
        <v>95419.59</v>
      </c>
      <c r="Q102" s="260">
        <v>0</v>
      </c>
      <c r="R102" s="198"/>
      <c r="S102" s="260">
        <v>964481.69</v>
      </c>
      <c r="T102" s="198"/>
      <c r="U102" s="198"/>
    </row>
    <row r="103" spans="1:21" ht="15">
      <c r="A103" s="251">
        <v>60100</v>
      </c>
      <c r="B103" s="252" t="s">
        <v>237</v>
      </c>
      <c r="C103" s="253" t="s">
        <v>238</v>
      </c>
      <c r="D103" s="269" t="s">
        <v>182</v>
      </c>
      <c r="E103" s="210" t="s">
        <v>524</v>
      </c>
      <c r="F103" s="259"/>
      <c r="G103" s="278" t="s">
        <v>182</v>
      </c>
      <c r="H103" s="267" t="s">
        <v>365</v>
      </c>
      <c r="I103" s="256">
        <v>-10010.59</v>
      </c>
      <c r="J103" s="260">
        <v>-10007.34</v>
      </c>
      <c r="K103" s="260">
        <v>0</v>
      </c>
      <c r="L103" s="260">
        <v>-18782.77</v>
      </c>
      <c r="M103" s="198"/>
      <c r="N103" s="300">
        <v>-4296.62</v>
      </c>
      <c r="O103" s="248">
        <v>-5713.97</v>
      </c>
      <c r="P103" s="260">
        <v>-1151.79</v>
      </c>
      <c r="Q103" s="260">
        <v>0</v>
      </c>
      <c r="R103" s="198"/>
      <c r="S103" s="260">
        <v>-18782.77</v>
      </c>
      <c r="T103" s="198"/>
      <c r="U103" s="198"/>
    </row>
    <row r="104" spans="1:21" ht="15">
      <c r="A104" s="251">
        <v>60100</v>
      </c>
      <c r="B104" s="252" t="s">
        <v>239</v>
      </c>
      <c r="C104" s="253" t="s">
        <v>240</v>
      </c>
      <c r="D104" s="269" t="s">
        <v>182</v>
      </c>
      <c r="E104" s="210" t="s">
        <v>524</v>
      </c>
      <c r="F104" s="259"/>
      <c r="G104" s="278" t="s">
        <v>182</v>
      </c>
      <c r="H104" s="267" t="s">
        <v>365</v>
      </c>
      <c r="I104" s="256">
        <v>2948.94</v>
      </c>
      <c r="J104" s="260">
        <v>11543.44</v>
      </c>
      <c r="K104" s="260">
        <v>0</v>
      </c>
      <c r="L104" s="260">
        <v>11543.44</v>
      </c>
      <c r="M104" s="198"/>
      <c r="N104" s="300">
        <v>7674.1</v>
      </c>
      <c r="O104" s="248">
        <v>-4725.16</v>
      </c>
      <c r="P104" s="260">
        <v>0</v>
      </c>
      <c r="Q104" s="260">
        <v>0</v>
      </c>
      <c r="R104" s="198"/>
      <c r="S104" s="260">
        <v>11543.44</v>
      </c>
      <c r="T104" s="198"/>
      <c r="U104" s="198"/>
    </row>
    <row r="105" spans="1:21" ht="15">
      <c r="A105" s="251">
        <v>60100</v>
      </c>
      <c r="B105" s="252" t="s">
        <v>241</v>
      </c>
      <c r="C105" s="253" t="s">
        <v>242</v>
      </c>
      <c r="D105" s="269" t="s">
        <v>182</v>
      </c>
      <c r="E105" s="210" t="s">
        <v>524</v>
      </c>
      <c r="F105" s="259"/>
      <c r="G105" s="278" t="s">
        <v>182</v>
      </c>
      <c r="H105" s="267" t="s">
        <v>365</v>
      </c>
      <c r="I105" s="256">
        <v>-1647.04</v>
      </c>
      <c r="J105" s="260">
        <v>-2698.94</v>
      </c>
      <c r="K105" s="260">
        <v>0</v>
      </c>
      <c r="L105" s="260">
        <v>-5581.65</v>
      </c>
      <c r="M105" s="198"/>
      <c r="N105" s="300">
        <v>1406.19</v>
      </c>
      <c r="O105" s="248">
        <v>-3053.23</v>
      </c>
      <c r="P105" s="260">
        <v>-510</v>
      </c>
      <c r="Q105" s="260">
        <v>0</v>
      </c>
      <c r="R105" s="198"/>
      <c r="S105" s="260">
        <v>-5581.65</v>
      </c>
      <c r="T105" s="198"/>
      <c r="U105" s="198"/>
    </row>
    <row r="106" spans="1:21" ht="15">
      <c r="A106" s="251">
        <v>60100</v>
      </c>
      <c r="B106" s="252" t="s">
        <v>243</v>
      </c>
      <c r="C106" s="253" t="s">
        <v>244</v>
      </c>
      <c r="D106" s="269" t="s">
        <v>182</v>
      </c>
      <c r="E106" s="210" t="s">
        <v>524</v>
      </c>
      <c r="F106" s="259"/>
      <c r="G106" s="278" t="s">
        <v>182</v>
      </c>
      <c r="H106" s="267" t="s">
        <v>365</v>
      </c>
      <c r="I106" s="256">
        <v>315480</v>
      </c>
      <c r="J106" s="260">
        <v>315480</v>
      </c>
      <c r="K106" s="260">
        <v>0</v>
      </c>
      <c r="L106" s="260">
        <v>765782</v>
      </c>
      <c r="M106" s="198"/>
      <c r="N106" s="300">
        <v>157740</v>
      </c>
      <c r="O106" s="248">
        <v>157740</v>
      </c>
      <c r="P106" s="260">
        <v>52580</v>
      </c>
      <c r="Q106" s="260">
        <v>0</v>
      </c>
      <c r="R106" s="198"/>
      <c r="S106" s="260">
        <v>765782</v>
      </c>
      <c r="T106" s="198"/>
      <c r="U106" s="198"/>
    </row>
    <row r="107" spans="1:21" ht="15">
      <c r="A107" s="251">
        <v>60100</v>
      </c>
      <c r="B107" s="252" t="s">
        <v>245</v>
      </c>
      <c r="C107" s="253" t="s">
        <v>246</v>
      </c>
      <c r="D107" s="269" t="s">
        <v>182</v>
      </c>
      <c r="E107" s="210" t="s">
        <v>524</v>
      </c>
      <c r="F107" s="259"/>
      <c r="G107" s="278" t="s">
        <v>182</v>
      </c>
      <c r="H107" s="267" t="s">
        <v>365</v>
      </c>
      <c r="I107" s="256">
        <v>121123.63</v>
      </c>
      <c r="J107" s="260">
        <v>165298.88</v>
      </c>
      <c r="K107" s="260">
        <v>0</v>
      </c>
      <c r="L107" s="260">
        <v>265102.83</v>
      </c>
      <c r="M107" s="198"/>
      <c r="N107" s="300">
        <v>66502.259999999995</v>
      </c>
      <c r="O107" s="248">
        <v>54621.37</v>
      </c>
      <c r="P107" s="260">
        <v>-13800</v>
      </c>
      <c r="Q107" s="260">
        <v>0</v>
      </c>
      <c r="R107" s="198"/>
      <c r="S107" s="260">
        <v>265102.83</v>
      </c>
      <c r="T107" s="198"/>
      <c r="U107" s="198"/>
    </row>
    <row r="108" spans="1:21" ht="15">
      <c r="A108" s="251">
        <v>60100</v>
      </c>
      <c r="B108" s="252" t="s">
        <v>247</v>
      </c>
      <c r="C108" s="253" t="s">
        <v>248</v>
      </c>
      <c r="D108" s="269" t="s">
        <v>182</v>
      </c>
      <c r="E108" s="210" t="s">
        <v>524</v>
      </c>
      <c r="F108" s="259"/>
      <c r="G108" s="278" t="s">
        <v>182</v>
      </c>
      <c r="H108" s="267" t="s">
        <v>365</v>
      </c>
      <c r="I108" s="256">
        <v>41709.97</v>
      </c>
      <c r="J108" s="260">
        <v>44912.95</v>
      </c>
      <c r="K108" s="260">
        <v>0</v>
      </c>
      <c r="L108" s="260">
        <v>88624.34</v>
      </c>
      <c r="M108" s="198"/>
      <c r="N108" s="300">
        <v>28885.09</v>
      </c>
      <c r="O108" s="248">
        <v>12824.88</v>
      </c>
      <c r="P108" s="260">
        <v>0</v>
      </c>
      <c r="Q108" s="260">
        <v>0</v>
      </c>
      <c r="R108" s="198"/>
      <c r="S108" s="260">
        <v>88624.34</v>
      </c>
      <c r="T108" s="198"/>
      <c r="U108" s="198"/>
    </row>
    <row r="109" spans="1:21" ht="15">
      <c r="A109" s="251">
        <v>60100</v>
      </c>
      <c r="B109" s="252" t="s">
        <v>249</v>
      </c>
      <c r="C109" s="253" t="s">
        <v>250</v>
      </c>
      <c r="D109" s="269" t="s">
        <v>182</v>
      </c>
      <c r="E109" s="210" t="s">
        <v>524</v>
      </c>
      <c r="F109" s="259"/>
      <c r="G109" s="278" t="s">
        <v>182</v>
      </c>
      <c r="H109" s="267" t="s">
        <v>365</v>
      </c>
      <c r="I109" s="256">
        <v>11481.96</v>
      </c>
      <c r="J109" s="260">
        <v>20433.03</v>
      </c>
      <c r="K109" s="260">
        <v>0</v>
      </c>
      <c r="L109" s="260">
        <v>34922.47</v>
      </c>
      <c r="M109" s="198"/>
      <c r="N109" s="300">
        <v>2418.71</v>
      </c>
      <c r="O109" s="248">
        <v>9063.25</v>
      </c>
      <c r="P109" s="260">
        <v>-3400</v>
      </c>
      <c r="Q109" s="260">
        <v>0</v>
      </c>
      <c r="R109" s="198"/>
      <c r="S109" s="260">
        <v>34922.47</v>
      </c>
      <c r="T109" s="198"/>
      <c r="U109" s="198"/>
    </row>
    <row r="110" spans="1:21" ht="15">
      <c r="A110" s="251">
        <v>60100</v>
      </c>
      <c r="B110" s="252" t="s">
        <v>251</v>
      </c>
      <c r="C110" s="253" t="s">
        <v>252</v>
      </c>
      <c r="D110" s="269" t="s">
        <v>182</v>
      </c>
      <c r="E110" s="210" t="s">
        <v>524</v>
      </c>
      <c r="F110" s="259"/>
      <c r="G110" s="278" t="s">
        <v>182</v>
      </c>
      <c r="H110" s="267" t="s">
        <v>365</v>
      </c>
      <c r="I110" s="256">
        <v>29660.23</v>
      </c>
      <c r="J110" s="260">
        <v>23403.42</v>
      </c>
      <c r="K110" s="260">
        <v>0</v>
      </c>
      <c r="L110" s="260">
        <v>42800.36</v>
      </c>
      <c r="M110" s="198"/>
      <c r="N110" s="300">
        <v>18880.84</v>
      </c>
      <c r="O110" s="248">
        <v>10779.39</v>
      </c>
      <c r="P110" s="260">
        <v>0</v>
      </c>
      <c r="Q110" s="260">
        <v>0</v>
      </c>
      <c r="R110" s="198"/>
      <c r="S110" s="260">
        <v>42800.36</v>
      </c>
      <c r="T110" s="198"/>
      <c r="U110" s="198"/>
    </row>
    <row r="111" spans="1:21" ht="15">
      <c r="A111" s="251">
        <v>60100</v>
      </c>
      <c r="B111" s="252" t="s">
        <v>253</v>
      </c>
      <c r="C111" s="253" t="s">
        <v>254</v>
      </c>
      <c r="D111" s="269" t="s">
        <v>182</v>
      </c>
      <c r="E111" s="210" t="s">
        <v>524</v>
      </c>
      <c r="F111" s="259"/>
      <c r="G111" s="278" t="s">
        <v>182</v>
      </c>
      <c r="H111" s="267" t="s">
        <v>365</v>
      </c>
      <c r="I111" s="256">
        <v>3752.49</v>
      </c>
      <c r="J111" s="260">
        <v>60.87</v>
      </c>
      <c r="K111" s="260">
        <v>0</v>
      </c>
      <c r="L111" s="260">
        <v>1806.17</v>
      </c>
      <c r="M111" s="198"/>
      <c r="N111" s="300">
        <v>2168.15</v>
      </c>
      <c r="O111" s="248">
        <v>1584.34</v>
      </c>
      <c r="P111" s="260">
        <v>0</v>
      </c>
      <c r="Q111" s="260">
        <v>0</v>
      </c>
      <c r="R111" s="198"/>
      <c r="S111" s="260">
        <v>1806.17</v>
      </c>
      <c r="T111" s="198"/>
      <c r="U111" s="198"/>
    </row>
    <row r="112" spans="1:21" ht="15">
      <c r="A112" s="251">
        <v>60100</v>
      </c>
      <c r="B112" s="252" t="s">
        <v>255</v>
      </c>
      <c r="C112" s="253" t="s">
        <v>256</v>
      </c>
      <c r="D112" s="269" t="s">
        <v>182</v>
      </c>
      <c r="E112" s="210" t="s">
        <v>524</v>
      </c>
      <c r="F112" s="259"/>
      <c r="G112" s="278" t="s">
        <v>182</v>
      </c>
      <c r="H112" s="267" t="s">
        <v>365</v>
      </c>
      <c r="I112" s="256">
        <v>93.18</v>
      </c>
      <c r="J112" s="260">
        <v>5846.71</v>
      </c>
      <c r="K112" s="260">
        <v>0</v>
      </c>
      <c r="L112" s="260">
        <v>9311.94</v>
      </c>
      <c r="M112" s="198"/>
      <c r="N112" s="300">
        <v>49.69</v>
      </c>
      <c r="O112" s="248">
        <v>43.49</v>
      </c>
      <c r="P112" s="260">
        <v>0</v>
      </c>
      <c r="Q112" s="260">
        <v>0</v>
      </c>
      <c r="R112" s="198"/>
      <c r="S112" s="260">
        <v>9311.94</v>
      </c>
      <c r="T112" s="198"/>
      <c r="U112" s="198"/>
    </row>
    <row r="113" spans="1:21" ht="15">
      <c r="A113" s="251">
        <v>60100</v>
      </c>
      <c r="B113" s="252" t="s">
        <v>257</v>
      </c>
      <c r="C113" s="253" t="s">
        <v>258</v>
      </c>
      <c r="D113" s="269" t="s">
        <v>182</v>
      </c>
      <c r="E113" s="210" t="s">
        <v>524</v>
      </c>
      <c r="F113" s="259"/>
      <c r="G113" s="278" t="s">
        <v>182</v>
      </c>
      <c r="H113" s="267" t="s">
        <v>365</v>
      </c>
      <c r="I113" s="256">
        <v>9580.18</v>
      </c>
      <c r="J113" s="260">
        <v>22397.65</v>
      </c>
      <c r="K113" s="260">
        <v>0</v>
      </c>
      <c r="L113" s="260">
        <v>37429.17</v>
      </c>
      <c r="M113" s="198"/>
      <c r="N113" s="300">
        <v>4346.46</v>
      </c>
      <c r="O113" s="248">
        <v>5233.72</v>
      </c>
      <c r="P113" s="260">
        <v>0</v>
      </c>
      <c r="Q113" s="260">
        <v>0</v>
      </c>
      <c r="R113" s="198"/>
      <c r="S113" s="260">
        <v>37429.17</v>
      </c>
      <c r="T113" s="198"/>
      <c r="U113" s="198"/>
    </row>
    <row r="114" spans="1:21" ht="15">
      <c r="A114" s="251">
        <v>61000</v>
      </c>
      <c r="B114" s="252" t="s">
        <v>259</v>
      </c>
      <c r="C114" s="253" t="s">
        <v>260</v>
      </c>
      <c r="D114" s="269" t="s">
        <v>182</v>
      </c>
      <c r="E114" s="210" t="s">
        <v>524</v>
      </c>
      <c r="F114" s="259"/>
      <c r="G114" s="278" t="s">
        <v>182</v>
      </c>
      <c r="H114" s="267" t="s">
        <v>365</v>
      </c>
      <c r="I114" s="256">
        <v>452393.29</v>
      </c>
      <c r="J114" s="260">
        <v>454583.53</v>
      </c>
      <c r="K114" s="260">
        <v>0</v>
      </c>
      <c r="L114" s="260">
        <v>830074.87</v>
      </c>
      <c r="M114" s="198"/>
      <c r="N114" s="300">
        <v>208940.88</v>
      </c>
      <c r="O114" s="248">
        <v>243452.41</v>
      </c>
      <c r="P114" s="260">
        <v>4121.32</v>
      </c>
      <c r="Q114" s="260">
        <v>0</v>
      </c>
      <c r="R114" s="198"/>
      <c r="S114" s="260">
        <v>830074.87</v>
      </c>
      <c r="T114" s="198"/>
      <c r="U114" s="198"/>
    </row>
    <row r="115" spans="1:21" ht="15">
      <c r="A115" s="251">
        <v>61000</v>
      </c>
      <c r="B115" s="252" t="s">
        <v>261</v>
      </c>
      <c r="C115" s="253" t="s">
        <v>262</v>
      </c>
      <c r="D115" s="269" t="s">
        <v>182</v>
      </c>
      <c r="E115" s="210" t="s">
        <v>524</v>
      </c>
      <c r="F115" s="259"/>
      <c r="G115" s="278" t="s">
        <v>182</v>
      </c>
      <c r="H115" s="267" t="s">
        <v>365</v>
      </c>
      <c r="I115" s="256">
        <v>26769.33</v>
      </c>
      <c r="J115" s="260">
        <v>8412.06</v>
      </c>
      <c r="K115" s="260">
        <v>0</v>
      </c>
      <c r="L115" s="260">
        <v>23422.69</v>
      </c>
      <c r="M115" s="198"/>
      <c r="N115" s="300">
        <v>14927.71</v>
      </c>
      <c r="O115" s="248">
        <v>11841.62</v>
      </c>
      <c r="P115" s="260">
        <v>0</v>
      </c>
      <c r="Q115" s="260">
        <v>0</v>
      </c>
      <c r="R115" s="198"/>
      <c r="S115" s="260">
        <v>23422.69</v>
      </c>
      <c r="T115" s="198"/>
      <c r="U115" s="198"/>
    </row>
    <row r="116" spans="1:21" ht="15">
      <c r="A116" s="251">
        <v>61000</v>
      </c>
      <c r="B116" s="252" t="s">
        <v>263</v>
      </c>
      <c r="C116" s="253" t="s">
        <v>264</v>
      </c>
      <c r="D116" s="269" t="s">
        <v>182</v>
      </c>
      <c r="E116" s="210" t="s">
        <v>524</v>
      </c>
      <c r="F116" s="259"/>
      <c r="G116" s="278" t="s">
        <v>182</v>
      </c>
      <c r="H116" s="267" t="s">
        <v>365</v>
      </c>
      <c r="I116" s="256">
        <v>6333.86</v>
      </c>
      <c r="J116" s="260">
        <v>4905.46</v>
      </c>
      <c r="K116" s="260">
        <v>0</v>
      </c>
      <c r="L116" s="260">
        <v>11955.4</v>
      </c>
      <c r="M116" s="198"/>
      <c r="N116" s="300">
        <v>3102.07</v>
      </c>
      <c r="O116" s="248">
        <v>3231.79</v>
      </c>
      <c r="P116" s="260">
        <v>0</v>
      </c>
      <c r="Q116" s="260">
        <v>0</v>
      </c>
      <c r="R116" s="198"/>
      <c r="S116" s="260">
        <v>11955.4</v>
      </c>
      <c r="T116" s="198"/>
      <c r="U116" s="198"/>
    </row>
    <row r="117" spans="1:21" ht="15">
      <c r="A117" s="251">
        <v>61000</v>
      </c>
      <c r="B117" s="252" t="s">
        <v>265</v>
      </c>
      <c r="C117" s="253" t="s">
        <v>266</v>
      </c>
      <c r="D117" s="269" t="s">
        <v>182</v>
      </c>
      <c r="E117" s="210" t="s">
        <v>524</v>
      </c>
      <c r="F117" s="259"/>
      <c r="G117" s="278" t="s">
        <v>182</v>
      </c>
      <c r="H117" s="267" t="s">
        <v>365</v>
      </c>
      <c r="I117" s="256">
        <v>10046.08</v>
      </c>
      <c r="J117" s="260">
        <v>9545.7900000000009</v>
      </c>
      <c r="K117" s="260">
        <v>0</v>
      </c>
      <c r="L117" s="260">
        <v>18868.53</v>
      </c>
      <c r="M117" s="198"/>
      <c r="N117" s="300">
        <v>4749.0600000000004</v>
      </c>
      <c r="O117" s="248">
        <v>5297.02</v>
      </c>
      <c r="P117" s="260">
        <v>1586.14</v>
      </c>
      <c r="Q117" s="260">
        <v>0</v>
      </c>
      <c r="R117" s="198"/>
      <c r="S117" s="260">
        <v>18868.53</v>
      </c>
      <c r="T117" s="198"/>
      <c r="U117" s="198"/>
    </row>
    <row r="118" spans="1:21" ht="15">
      <c r="A118" s="251">
        <v>61000</v>
      </c>
      <c r="B118" s="252" t="s">
        <v>267</v>
      </c>
      <c r="C118" s="253" t="s">
        <v>268</v>
      </c>
      <c r="D118" s="269" t="s">
        <v>182</v>
      </c>
      <c r="E118" s="210" t="s">
        <v>524</v>
      </c>
      <c r="F118" s="259"/>
      <c r="G118" s="278" t="s">
        <v>182</v>
      </c>
      <c r="H118" s="267" t="s">
        <v>365</v>
      </c>
      <c r="I118" s="256">
        <v>6820.99</v>
      </c>
      <c r="J118" s="260">
        <v>4278.55</v>
      </c>
      <c r="K118" s="260">
        <v>0</v>
      </c>
      <c r="L118" s="260">
        <v>11094.93</v>
      </c>
      <c r="M118" s="198"/>
      <c r="N118" s="300">
        <v>3930.71</v>
      </c>
      <c r="O118" s="248">
        <v>2890.28</v>
      </c>
      <c r="P118" s="260">
        <v>198.35</v>
      </c>
      <c r="Q118" s="260">
        <v>0</v>
      </c>
      <c r="R118" s="198"/>
      <c r="S118" s="260">
        <v>11094.93</v>
      </c>
      <c r="T118" s="198"/>
      <c r="U118" s="198"/>
    </row>
    <row r="119" spans="1:21" ht="15">
      <c r="A119" s="251">
        <v>62000</v>
      </c>
      <c r="B119" s="252"/>
      <c r="C119" s="253" t="s">
        <v>269</v>
      </c>
      <c r="D119" s="269" t="s">
        <v>182</v>
      </c>
      <c r="E119" s="210" t="s">
        <v>524</v>
      </c>
      <c r="F119" s="259"/>
      <c r="G119" s="278" t="s">
        <v>182</v>
      </c>
      <c r="H119" s="267" t="s">
        <v>365</v>
      </c>
      <c r="I119" s="256">
        <v>403335.96</v>
      </c>
      <c r="J119" s="260">
        <v>227983.97</v>
      </c>
      <c r="K119" s="260">
        <v>11455.67</v>
      </c>
      <c r="L119" s="260">
        <v>547056.56999999995</v>
      </c>
      <c r="M119" s="198"/>
      <c r="N119" s="300">
        <v>187399.33</v>
      </c>
      <c r="O119" s="248">
        <v>215936.63</v>
      </c>
      <c r="P119" s="260">
        <v>0</v>
      </c>
      <c r="Q119" s="260">
        <v>0</v>
      </c>
      <c r="R119" s="198"/>
      <c r="S119" s="260">
        <v>547056.56999999995</v>
      </c>
      <c r="T119" s="198"/>
      <c r="U119" s="198"/>
    </row>
    <row r="120" spans="1:21" ht="15">
      <c r="A120" s="251">
        <v>62010</v>
      </c>
      <c r="B120" s="252"/>
      <c r="C120" s="253" t="s">
        <v>270</v>
      </c>
      <c r="D120" s="269" t="s">
        <v>182</v>
      </c>
      <c r="E120" s="210" t="s">
        <v>524</v>
      </c>
      <c r="F120" s="259"/>
      <c r="G120" s="278" t="s">
        <v>182</v>
      </c>
      <c r="H120" s="267" t="s">
        <v>365</v>
      </c>
      <c r="I120" s="256">
        <v>147191.12</v>
      </c>
      <c r="J120" s="260">
        <v>149093.76999999999</v>
      </c>
      <c r="K120" s="260">
        <v>81318.86</v>
      </c>
      <c r="L120" s="260">
        <v>300872.75</v>
      </c>
      <c r="M120" s="198"/>
      <c r="N120" s="300">
        <v>74410.080000000002</v>
      </c>
      <c r="O120" s="248">
        <v>72781.039999999994</v>
      </c>
      <c r="P120" s="260">
        <v>0</v>
      </c>
      <c r="Q120" s="260">
        <v>0</v>
      </c>
      <c r="R120" s="198"/>
      <c r="S120" s="260">
        <v>300872.75</v>
      </c>
      <c r="T120" s="198"/>
      <c r="U120" s="198"/>
    </row>
    <row r="121" spans="1:21" ht="15">
      <c r="A121" s="251">
        <v>62020</v>
      </c>
      <c r="B121" s="252"/>
      <c r="C121" s="253" t="s">
        <v>271</v>
      </c>
      <c r="D121" s="269" t="s">
        <v>182</v>
      </c>
      <c r="E121" s="210" t="s">
        <v>524</v>
      </c>
      <c r="F121" s="259"/>
      <c r="G121" s="278" t="s">
        <v>182</v>
      </c>
      <c r="H121" s="267" t="s">
        <v>365</v>
      </c>
      <c r="I121" s="256">
        <v>86181.52</v>
      </c>
      <c r="J121" s="260">
        <v>85721.15</v>
      </c>
      <c r="K121" s="260">
        <v>63969.94</v>
      </c>
      <c r="L121" s="260">
        <v>171493.93</v>
      </c>
      <c r="M121" s="198"/>
      <c r="N121" s="300">
        <v>42988.63</v>
      </c>
      <c r="O121" s="248">
        <v>43192.89</v>
      </c>
      <c r="P121" s="260">
        <v>0</v>
      </c>
      <c r="Q121" s="260">
        <v>0</v>
      </c>
      <c r="R121" s="198"/>
      <c r="S121" s="260">
        <v>171493.93</v>
      </c>
      <c r="T121" s="198"/>
      <c r="U121" s="198"/>
    </row>
    <row r="122" spans="1:21" ht="15">
      <c r="A122" s="251">
        <v>62030</v>
      </c>
      <c r="B122" s="252"/>
      <c r="C122" s="253" t="s">
        <v>272</v>
      </c>
      <c r="D122" s="269" t="s">
        <v>182</v>
      </c>
      <c r="E122" s="210" t="s">
        <v>524</v>
      </c>
      <c r="F122" s="259"/>
      <c r="G122" s="278" t="s">
        <v>182</v>
      </c>
      <c r="H122" s="267" t="s">
        <v>365</v>
      </c>
      <c r="I122" s="256">
        <v>2573.2800000000002</v>
      </c>
      <c r="J122" s="260">
        <v>2573.2800000000002</v>
      </c>
      <c r="K122" s="260">
        <v>0</v>
      </c>
      <c r="L122" s="260">
        <v>5146.5200000000004</v>
      </c>
      <c r="M122" s="198"/>
      <c r="N122" s="300">
        <v>1286.6400000000001</v>
      </c>
      <c r="O122" s="248">
        <v>1286.6400000000001</v>
      </c>
      <c r="P122" s="260">
        <v>0</v>
      </c>
      <c r="Q122" s="260">
        <v>0</v>
      </c>
      <c r="R122" s="198"/>
      <c r="S122" s="260">
        <v>5146.5200000000004</v>
      </c>
      <c r="T122" s="198"/>
      <c r="U122" s="198"/>
    </row>
    <row r="123" spans="1:21" ht="15">
      <c r="A123" s="251">
        <v>63000</v>
      </c>
      <c r="B123" s="252" t="s">
        <v>273</v>
      </c>
      <c r="C123" s="253" t="s">
        <v>274</v>
      </c>
      <c r="D123" s="269" t="s">
        <v>182</v>
      </c>
      <c r="E123" s="210" t="s">
        <v>524</v>
      </c>
      <c r="F123" s="259"/>
      <c r="G123" s="278" t="s">
        <v>182</v>
      </c>
      <c r="H123" s="267" t="s">
        <v>365</v>
      </c>
      <c r="I123" s="256">
        <v>5275.98</v>
      </c>
      <c r="J123" s="260">
        <v>6315.47</v>
      </c>
      <c r="K123" s="260">
        <v>0</v>
      </c>
      <c r="L123" s="260">
        <v>8720.44</v>
      </c>
      <c r="M123" s="198"/>
      <c r="N123" s="300">
        <v>0</v>
      </c>
      <c r="O123" s="248">
        <v>5275.98</v>
      </c>
      <c r="P123" s="260">
        <v>192.22</v>
      </c>
      <c r="Q123" s="260">
        <v>0</v>
      </c>
      <c r="R123" s="198"/>
      <c r="S123" s="260">
        <v>8720.44</v>
      </c>
      <c r="T123" s="198"/>
      <c r="U123" s="198"/>
    </row>
    <row r="124" spans="1:21" ht="15">
      <c r="A124" s="251">
        <v>63000</v>
      </c>
      <c r="B124" s="252" t="s">
        <v>275</v>
      </c>
      <c r="C124" s="253" t="s">
        <v>276</v>
      </c>
      <c r="D124" s="269" t="s">
        <v>182</v>
      </c>
      <c r="E124" s="210" t="s">
        <v>524</v>
      </c>
      <c r="F124" s="259"/>
      <c r="G124" s="278" t="s">
        <v>182</v>
      </c>
      <c r="H124" s="267" t="s">
        <v>365</v>
      </c>
      <c r="I124" s="256">
        <v>53489.79</v>
      </c>
      <c r="J124" s="260">
        <v>46973.29</v>
      </c>
      <c r="K124" s="260">
        <v>0</v>
      </c>
      <c r="L124" s="260">
        <v>102832.88</v>
      </c>
      <c r="M124" s="198"/>
      <c r="N124" s="300">
        <v>25267.09</v>
      </c>
      <c r="O124" s="248">
        <v>28222.7</v>
      </c>
      <c r="P124" s="260">
        <v>709.36</v>
      </c>
      <c r="Q124" s="260">
        <v>0</v>
      </c>
      <c r="R124" s="198"/>
      <c r="S124" s="260">
        <v>102832.88</v>
      </c>
      <c r="T124" s="198"/>
      <c r="U124" s="198"/>
    </row>
    <row r="125" spans="1:21" ht="15">
      <c r="A125" s="251">
        <v>63000</v>
      </c>
      <c r="B125" s="252" t="s">
        <v>277</v>
      </c>
      <c r="C125" s="253" t="s">
        <v>278</v>
      </c>
      <c r="D125" s="269" t="s">
        <v>182</v>
      </c>
      <c r="E125" s="210" t="s">
        <v>524</v>
      </c>
      <c r="F125" s="259"/>
      <c r="G125" s="278" t="s">
        <v>182</v>
      </c>
      <c r="H125" s="267" t="s">
        <v>365</v>
      </c>
      <c r="I125" s="256">
        <v>126488.26</v>
      </c>
      <c r="J125" s="260">
        <v>73640.36</v>
      </c>
      <c r="K125" s="260">
        <v>0</v>
      </c>
      <c r="L125" s="260">
        <v>130348.82</v>
      </c>
      <c r="M125" s="198"/>
      <c r="N125" s="300">
        <v>52577.88</v>
      </c>
      <c r="O125" s="248">
        <v>73910.38</v>
      </c>
      <c r="P125" s="260">
        <v>0</v>
      </c>
      <c r="Q125" s="260">
        <v>0</v>
      </c>
      <c r="R125" s="198"/>
      <c r="S125" s="260">
        <v>130348.82</v>
      </c>
      <c r="T125" s="198"/>
      <c r="U125" s="198"/>
    </row>
    <row r="126" spans="1:21" ht="15">
      <c r="A126" s="251">
        <v>64000</v>
      </c>
      <c r="B126" s="252" t="s">
        <v>279</v>
      </c>
      <c r="C126" s="253" t="s">
        <v>280</v>
      </c>
      <c r="D126" s="269" t="s">
        <v>182</v>
      </c>
      <c r="E126" s="210" t="s">
        <v>524</v>
      </c>
      <c r="F126" s="259"/>
      <c r="G126" s="278" t="s">
        <v>182</v>
      </c>
      <c r="H126" s="267" t="s">
        <v>365</v>
      </c>
      <c r="I126" s="256">
        <v>24103.29</v>
      </c>
      <c r="J126" s="260">
        <v>11633.13</v>
      </c>
      <c r="K126" s="260">
        <v>0</v>
      </c>
      <c r="L126" s="260">
        <v>16913.98</v>
      </c>
      <c r="M126" s="198"/>
      <c r="N126" s="300">
        <v>3844.25</v>
      </c>
      <c r="O126" s="248">
        <v>20259.04</v>
      </c>
      <c r="P126" s="260">
        <v>291.24</v>
      </c>
      <c r="Q126" s="260">
        <v>0</v>
      </c>
      <c r="R126" s="198"/>
      <c r="S126" s="260">
        <v>16913.98</v>
      </c>
      <c r="T126" s="198"/>
      <c r="U126" s="198"/>
    </row>
    <row r="127" spans="1:21" ht="15">
      <c r="A127" s="251">
        <v>64000</v>
      </c>
      <c r="B127" s="252" t="s">
        <v>281</v>
      </c>
      <c r="C127" s="253" t="s">
        <v>282</v>
      </c>
      <c r="D127" s="269" t="s">
        <v>182</v>
      </c>
      <c r="E127" s="210" t="s">
        <v>524</v>
      </c>
      <c r="F127" s="259"/>
      <c r="G127" s="278" t="s">
        <v>182</v>
      </c>
      <c r="H127" s="267" t="s">
        <v>365</v>
      </c>
      <c r="I127" s="256">
        <v>34535.24</v>
      </c>
      <c r="J127" s="260">
        <v>42009.86</v>
      </c>
      <c r="K127" s="260">
        <v>0</v>
      </c>
      <c r="L127" s="260">
        <v>74875.33</v>
      </c>
      <c r="M127" s="198"/>
      <c r="N127" s="300">
        <v>12231.49</v>
      </c>
      <c r="O127" s="248">
        <v>22303.75</v>
      </c>
      <c r="P127" s="260">
        <v>3075.41</v>
      </c>
      <c r="Q127" s="260">
        <v>0</v>
      </c>
      <c r="R127" s="198"/>
      <c r="S127" s="260">
        <v>74875.33</v>
      </c>
      <c r="T127" s="198"/>
      <c r="U127" s="198"/>
    </row>
    <row r="128" spans="1:21" ht="15">
      <c r="A128" s="251">
        <v>65000</v>
      </c>
      <c r="B128" s="252" t="s">
        <v>283</v>
      </c>
      <c r="C128" s="253" t="s">
        <v>284</v>
      </c>
      <c r="D128" s="269" t="s">
        <v>182</v>
      </c>
      <c r="E128" s="210" t="s">
        <v>524</v>
      </c>
      <c r="F128" s="259"/>
      <c r="G128" s="278" t="s">
        <v>182</v>
      </c>
      <c r="H128" s="267" t="s">
        <v>365</v>
      </c>
      <c r="I128" s="256">
        <v>49784.53</v>
      </c>
      <c r="J128" s="260">
        <v>120225.46</v>
      </c>
      <c r="K128" s="260">
        <v>0</v>
      </c>
      <c r="L128" s="260">
        <v>241449.54</v>
      </c>
      <c r="M128" s="198"/>
      <c r="N128" s="300">
        <v>50357.84</v>
      </c>
      <c r="O128" s="248">
        <v>-573.30999999999995</v>
      </c>
      <c r="P128" s="260">
        <v>0</v>
      </c>
      <c r="Q128" s="260">
        <v>0</v>
      </c>
      <c r="R128" s="198"/>
      <c r="S128" s="260">
        <v>241449.54</v>
      </c>
      <c r="T128" s="198"/>
      <c r="U128" s="198"/>
    </row>
    <row r="129" spans="1:21" ht="15">
      <c r="A129" s="251">
        <v>65000</v>
      </c>
      <c r="B129" s="252" t="s">
        <v>285</v>
      </c>
      <c r="C129" s="253" t="s">
        <v>286</v>
      </c>
      <c r="D129" s="269" t="s">
        <v>182</v>
      </c>
      <c r="E129" s="210" t="s">
        <v>524</v>
      </c>
      <c r="F129" s="259"/>
      <c r="G129" s="278" t="s">
        <v>182</v>
      </c>
      <c r="H129" s="267" t="s">
        <v>365</v>
      </c>
      <c r="I129" s="256">
        <v>13459.2</v>
      </c>
      <c r="J129" s="260">
        <v>12740.07</v>
      </c>
      <c r="K129" s="260">
        <v>0</v>
      </c>
      <c r="L129" s="260">
        <v>31682.81</v>
      </c>
      <c r="M129" s="198"/>
      <c r="N129" s="300">
        <v>4983.3500000000004</v>
      </c>
      <c r="O129" s="248">
        <v>8475.85</v>
      </c>
      <c r="P129" s="260">
        <v>114.95</v>
      </c>
      <c r="Q129" s="260">
        <v>0</v>
      </c>
      <c r="R129" s="198"/>
      <c r="S129" s="260">
        <v>31682.81</v>
      </c>
      <c r="T129" s="198"/>
      <c r="U129" s="198"/>
    </row>
    <row r="130" spans="1:21" ht="15">
      <c r="A130" s="251">
        <v>65000</v>
      </c>
      <c r="B130" s="252" t="s">
        <v>287</v>
      </c>
      <c r="C130" s="253" t="s">
        <v>288</v>
      </c>
      <c r="D130" s="269" t="s">
        <v>182</v>
      </c>
      <c r="E130" s="210" t="s">
        <v>524</v>
      </c>
      <c r="F130" s="259"/>
      <c r="G130" s="278" t="s">
        <v>182</v>
      </c>
      <c r="H130" s="267" t="s">
        <v>365</v>
      </c>
      <c r="I130" s="256">
        <v>3941.63</v>
      </c>
      <c r="J130" s="260">
        <v>3688.31</v>
      </c>
      <c r="K130" s="260">
        <v>0</v>
      </c>
      <c r="L130" s="260">
        <v>7295.3</v>
      </c>
      <c r="M130" s="198"/>
      <c r="N130" s="300">
        <v>2255.33</v>
      </c>
      <c r="O130" s="248">
        <v>1686.3</v>
      </c>
      <c r="P130" s="260">
        <v>0</v>
      </c>
      <c r="Q130" s="260">
        <v>0</v>
      </c>
      <c r="R130" s="198"/>
      <c r="S130" s="260">
        <v>7295.3</v>
      </c>
      <c r="T130" s="198"/>
      <c r="U130" s="198"/>
    </row>
    <row r="131" spans="1:21" ht="15">
      <c r="A131" s="251">
        <v>66000</v>
      </c>
      <c r="B131" s="252" t="s">
        <v>289</v>
      </c>
      <c r="C131" s="253" t="s">
        <v>290</v>
      </c>
      <c r="D131" s="269" t="s">
        <v>182</v>
      </c>
      <c r="E131" s="210" t="s">
        <v>524</v>
      </c>
      <c r="F131" s="259"/>
      <c r="G131" s="278" t="s">
        <v>182</v>
      </c>
      <c r="H131" s="267" t="s">
        <v>365</v>
      </c>
      <c r="I131" s="256">
        <v>11596.99</v>
      </c>
      <c r="J131" s="260">
        <v>18287.98</v>
      </c>
      <c r="K131" s="260">
        <v>0</v>
      </c>
      <c r="L131" s="260">
        <v>27023.48</v>
      </c>
      <c r="M131" s="198"/>
      <c r="N131" s="300">
        <v>5945.22</v>
      </c>
      <c r="O131" s="248">
        <v>5651.77</v>
      </c>
      <c r="P131" s="260">
        <v>0</v>
      </c>
      <c r="Q131" s="260">
        <v>0</v>
      </c>
      <c r="R131" s="198"/>
      <c r="S131" s="260">
        <v>27023.48</v>
      </c>
      <c r="T131" s="198"/>
      <c r="U131" s="198"/>
    </row>
    <row r="132" spans="1:21" ht="15">
      <c r="A132" s="251">
        <v>66000</v>
      </c>
      <c r="B132" s="252" t="s">
        <v>291</v>
      </c>
      <c r="C132" s="253" t="s">
        <v>292</v>
      </c>
      <c r="D132" s="269" t="s">
        <v>182</v>
      </c>
      <c r="E132" s="210" t="s">
        <v>524</v>
      </c>
      <c r="F132" s="259"/>
      <c r="G132" s="278" t="s">
        <v>182</v>
      </c>
      <c r="H132" s="267" t="s">
        <v>365</v>
      </c>
      <c r="I132" s="256">
        <v>36291.68</v>
      </c>
      <c r="J132" s="260">
        <v>21614.12</v>
      </c>
      <c r="K132" s="260">
        <v>0</v>
      </c>
      <c r="L132" s="260">
        <v>42198.12</v>
      </c>
      <c r="M132" s="198"/>
      <c r="N132" s="300">
        <v>21115.84</v>
      </c>
      <c r="O132" s="248">
        <v>15175.84</v>
      </c>
      <c r="P132" s="260">
        <v>-11.19</v>
      </c>
      <c r="Q132" s="260">
        <v>0</v>
      </c>
      <c r="R132" s="198"/>
      <c r="S132" s="260">
        <v>42198.12</v>
      </c>
      <c r="T132" s="198"/>
      <c r="U132" s="198"/>
    </row>
    <row r="133" spans="1:21" ht="15">
      <c r="A133" s="251">
        <v>66000</v>
      </c>
      <c r="B133" s="252" t="s">
        <v>293</v>
      </c>
      <c r="C133" s="253" t="s">
        <v>294</v>
      </c>
      <c r="D133" s="269" t="s">
        <v>182</v>
      </c>
      <c r="E133" s="210" t="s">
        <v>524</v>
      </c>
      <c r="F133" s="259"/>
      <c r="G133" s="278" t="s">
        <v>182</v>
      </c>
      <c r="H133" s="267" t="s">
        <v>365</v>
      </c>
      <c r="I133" s="256">
        <v>43395.81</v>
      </c>
      <c r="J133" s="260">
        <v>32413.51</v>
      </c>
      <c r="K133" s="260">
        <v>0</v>
      </c>
      <c r="L133" s="260">
        <v>75475.839999999997</v>
      </c>
      <c r="M133" s="198"/>
      <c r="N133" s="300">
        <v>31462.3</v>
      </c>
      <c r="O133" s="248">
        <v>11933.51</v>
      </c>
      <c r="P133" s="260">
        <v>-37.909999999999997</v>
      </c>
      <c r="Q133" s="260">
        <v>0</v>
      </c>
      <c r="R133" s="198"/>
      <c r="S133" s="260">
        <v>75475.839999999997</v>
      </c>
      <c r="T133" s="198"/>
      <c r="U133" s="198"/>
    </row>
    <row r="134" spans="1:21" ht="15">
      <c r="A134" s="251">
        <v>66000</v>
      </c>
      <c r="B134" s="252" t="s">
        <v>295</v>
      </c>
      <c r="C134" s="253" t="s">
        <v>296</v>
      </c>
      <c r="D134" s="269" t="s">
        <v>182</v>
      </c>
      <c r="E134" s="210" t="s">
        <v>524</v>
      </c>
      <c r="F134" s="259"/>
      <c r="G134" s="278" t="s">
        <v>182</v>
      </c>
      <c r="H134" s="267" t="s">
        <v>365</v>
      </c>
      <c r="I134" s="256">
        <v>66.95</v>
      </c>
      <c r="J134" s="260">
        <v>1951.42</v>
      </c>
      <c r="K134" s="260">
        <v>0</v>
      </c>
      <c r="L134" s="260">
        <v>2475.42</v>
      </c>
      <c r="M134" s="198"/>
      <c r="N134" s="300">
        <v>0</v>
      </c>
      <c r="O134" s="248">
        <v>66.95</v>
      </c>
      <c r="P134" s="260">
        <v>0</v>
      </c>
      <c r="Q134" s="260">
        <v>0</v>
      </c>
      <c r="R134" s="198"/>
      <c r="S134" s="260">
        <v>2475.42</v>
      </c>
      <c r="T134" s="198"/>
      <c r="U134" s="198"/>
    </row>
    <row r="135" spans="1:21" ht="15">
      <c r="A135" s="251">
        <v>67000</v>
      </c>
      <c r="B135" s="252" t="s">
        <v>297</v>
      </c>
      <c r="C135" s="253" t="s">
        <v>298</v>
      </c>
      <c r="D135" s="269" t="s">
        <v>182</v>
      </c>
      <c r="E135" s="210" t="s">
        <v>524</v>
      </c>
      <c r="F135" s="259"/>
      <c r="G135" s="278" t="s">
        <v>182</v>
      </c>
      <c r="H135" s="267" t="s">
        <v>365</v>
      </c>
      <c r="I135" s="256">
        <v>100277.95</v>
      </c>
      <c r="J135" s="260">
        <v>109171.65</v>
      </c>
      <c r="K135" s="260">
        <v>0</v>
      </c>
      <c r="L135" s="260">
        <v>196143.24</v>
      </c>
      <c r="M135" s="198"/>
      <c r="N135" s="300">
        <v>44414.81</v>
      </c>
      <c r="O135" s="248">
        <v>55863.14</v>
      </c>
      <c r="P135" s="260">
        <v>21196.35</v>
      </c>
      <c r="Q135" s="260">
        <v>0</v>
      </c>
      <c r="R135" s="198"/>
      <c r="S135" s="260">
        <v>196143.24</v>
      </c>
      <c r="T135" s="198"/>
      <c r="U135" s="198"/>
    </row>
    <row r="136" spans="1:21" ht="15">
      <c r="A136" s="251">
        <v>67000</v>
      </c>
      <c r="B136" s="252" t="s">
        <v>299</v>
      </c>
      <c r="C136" s="253" t="s">
        <v>300</v>
      </c>
      <c r="D136" s="269" t="s">
        <v>182</v>
      </c>
      <c r="E136" s="210" t="s">
        <v>524</v>
      </c>
      <c r="F136" s="259"/>
      <c r="G136" s="278" t="s">
        <v>182</v>
      </c>
      <c r="H136" s="267" t="s">
        <v>365</v>
      </c>
      <c r="I136" s="256">
        <v>29239.23</v>
      </c>
      <c r="J136" s="260">
        <v>62220.97</v>
      </c>
      <c r="K136" s="260">
        <v>0</v>
      </c>
      <c r="L136" s="260">
        <v>123322.06</v>
      </c>
      <c r="M136" s="198"/>
      <c r="N136" s="300">
        <v>14519.29</v>
      </c>
      <c r="O136" s="248">
        <v>14719.94</v>
      </c>
      <c r="P136" s="260">
        <v>1198.96</v>
      </c>
      <c r="Q136" s="260">
        <v>0</v>
      </c>
      <c r="R136" s="198"/>
      <c r="S136" s="260">
        <v>123322.06</v>
      </c>
      <c r="T136" s="198"/>
      <c r="U136" s="198"/>
    </row>
    <row r="137" spans="1:21" ht="15">
      <c r="A137" s="251">
        <v>67000</v>
      </c>
      <c r="B137" s="252" t="s">
        <v>301</v>
      </c>
      <c r="C137" s="253" t="s">
        <v>302</v>
      </c>
      <c r="D137" s="269" t="s">
        <v>182</v>
      </c>
      <c r="E137" s="210" t="s">
        <v>524</v>
      </c>
      <c r="F137" s="259"/>
      <c r="G137" s="278" t="s">
        <v>182</v>
      </c>
      <c r="H137" s="267" t="s">
        <v>365</v>
      </c>
      <c r="I137" s="256">
        <v>22311.82</v>
      </c>
      <c r="J137" s="260">
        <v>17222.2</v>
      </c>
      <c r="K137" s="260">
        <v>0</v>
      </c>
      <c r="L137" s="260">
        <v>54881.86</v>
      </c>
      <c r="M137" s="198"/>
      <c r="N137" s="300">
        <v>13956.82</v>
      </c>
      <c r="O137" s="248">
        <v>8355</v>
      </c>
      <c r="P137" s="260">
        <v>1000</v>
      </c>
      <c r="Q137" s="260">
        <v>0</v>
      </c>
      <c r="R137" s="198"/>
      <c r="S137" s="260">
        <v>54881.86</v>
      </c>
      <c r="T137" s="198"/>
      <c r="U137" s="198"/>
    </row>
    <row r="138" spans="1:21" ht="15">
      <c r="A138" s="251">
        <v>67000</v>
      </c>
      <c r="B138" s="252" t="s">
        <v>599</v>
      </c>
      <c r="C138" s="253" t="s">
        <v>600</v>
      </c>
      <c r="D138" s="269" t="s">
        <v>182</v>
      </c>
      <c r="E138" s="210" t="s">
        <v>524</v>
      </c>
      <c r="F138" s="259"/>
      <c r="G138" s="278" t="s">
        <v>182</v>
      </c>
      <c r="H138" s="267" t="s">
        <v>365</v>
      </c>
      <c r="I138" s="256">
        <v>12000</v>
      </c>
      <c r="J138" s="260">
        <v>0</v>
      </c>
      <c r="K138" s="260">
        <v>0</v>
      </c>
      <c r="L138" s="260">
        <v>0</v>
      </c>
      <c r="M138" s="198"/>
      <c r="N138" s="300">
        <v>6000</v>
      </c>
      <c r="O138" s="248">
        <v>6000</v>
      </c>
      <c r="P138" s="260">
        <v>0</v>
      </c>
      <c r="Q138" s="260">
        <v>0</v>
      </c>
      <c r="R138" s="198"/>
      <c r="S138" s="260">
        <v>0</v>
      </c>
      <c r="T138" s="198"/>
      <c r="U138" s="198"/>
    </row>
    <row r="139" spans="1:21" ht="15">
      <c r="A139" s="251">
        <v>68000</v>
      </c>
      <c r="B139" s="252" t="s">
        <v>303</v>
      </c>
      <c r="C139" s="253" t="s">
        <v>304</v>
      </c>
      <c r="D139" s="269" t="s">
        <v>182</v>
      </c>
      <c r="E139" s="210" t="s">
        <v>524</v>
      </c>
      <c r="F139" s="259"/>
      <c r="G139" s="278" t="s">
        <v>182</v>
      </c>
      <c r="H139" s="267" t="s">
        <v>365</v>
      </c>
      <c r="I139" s="256">
        <v>119588.87</v>
      </c>
      <c r="J139" s="260">
        <v>63000</v>
      </c>
      <c r="K139" s="260">
        <v>0</v>
      </c>
      <c r="L139" s="260">
        <v>95734.82</v>
      </c>
      <c r="M139" s="198"/>
      <c r="N139" s="300">
        <v>36882.870000000003</v>
      </c>
      <c r="O139" s="248">
        <v>82706</v>
      </c>
      <c r="P139" s="260">
        <v>0</v>
      </c>
      <c r="Q139" s="260">
        <v>0</v>
      </c>
      <c r="R139" s="198"/>
      <c r="S139" s="260">
        <v>95734.82</v>
      </c>
      <c r="T139" s="198"/>
      <c r="U139" s="198"/>
    </row>
    <row r="140" spans="1:21" ht="15">
      <c r="A140" s="251">
        <v>68000</v>
      </c>
      <c r="B140" s="252" t="s">
        <v>305</v>
      </c>
      <c r="C140" s="253" t="s">
        <v>306</v>
      </c>
      <c r="D140" s="269" t="s">
        <v>182</v>
      </c>
      <c r="E140" s="210" t="s">
        <v>524</v>
      </c>
      <c r="F140" s="259"/>
      <c r="G140" s="278" t="s">
        <v>182</v>
      </c>
      <c r="H140" s="267" t="s">
        <v>365</v>
      </c>
      <c r="I140" s="256">
        <v>24371.3</v>
      </c>
      <c r="J140" s="260">
        <v>2530.33</v>
      </c>
      <c r="K140" s="260">
        <v>0</v>
      </c>
      <c r="L140" s="260">
        <v>23501.13</v>
      </c>
      <c r="M140" s="198"/>
      <c r="N140" s="300">
        <v>47718.23</v>
      </c>
      <c r="O140" s="248">
        <v>-23346.93</v>
      </c>
      <c r="P140" s="260">
        <v>0</v>
      </c>
      <c r="Q140" s="260">
        <v>0</v>
      </c>
      <c r="R140" s="198"/>
      <c r="S140" s="260">
        <v>23501.13</v>
      </c>
      <c r="T140" s="198"/>
      <c r="U140" s="198"/>
    </row>
    <row r="141" spans="1:21" ht="15">
      <c r="A141" s="251">
        <v>69000</v>
      </c>
      <c r="B141" s="252" t="s">
        <v>307</v>
      </c>
      <c r="C141" s="253" t="s">
        <v>308</v>
      </c>
      <c r="D141" s="269" t="s">
        <v>182</v>
      </c>
      <c r="E141" s="210" t="s">
        <v>524</v>
      </c>
      <c r="F141" s="259"/>
      <c r="G141" s="278" t="s">
        <v>182</v>
      </c>
      <c r="H141" s="267" t="s">
        <v>365</v>
      </c>
      <c r="I141" s="256">
        <v>59665.4</v>
      </c>
      <c r="J141" s="260">
        <v>61706.32</v>
      </c>
      <c r="K141" s="260">
        <v>0</v>
      </c>
      <c r="L141" s="260">
        <v>123450.64</v>
      </c>
      <c r="M141" s="198"/>
      <c r="N141" s="300">
        <v>30689.42</v>
      </c>
      <c r="O141" s="248">
        <v>28975.98</v>
      </c>
      <c r="P141" s="260">
        <v>2335.0500000000002</v>
      </c>
      <c r="Q141" s="260">
        <v>0</v>
      </c>
      <c r="R141" s="198"/>
      <c r="S141" s="260">
        <v>123450.64</v>
      </c>
      <c r="T141" s="198"/>
      <c r="U141" s="198"/>
    </row>
    <row r="142" spans="1:21" ht="15">
      <c r="A142" s="251">
        <v>69999</v>
      </c>
      <c r="B142" s="252" t="s">
        <v>309</v>
      </c>
      <c r="C142" s="253" t="s">
        <v>310</v>
      </c>
      <c r="D142" s="269" t="s">
        <v>182</v>
      </c>
      <c r="E142" s="210" t="s">
        <v>524</v>
      </c>
      <c r="F142" s="259"/>
      <c r="G142" s="278" t="s">
        <v>182</v>
      </c>
      <c r="H142" s="267" t="s">
        <v>365</v>
      </c>
      <c r="I142" s="256">
        <v>183741.03</v>
      </c>
      <c r="J142" s="260">
        <v>295708.33</v>
      </c>
      <c r="K142" s="260">
        <v>0</v>
      </c>
      <c r="L142" s="260">
        <v>665344</v>
      </c>
      <c r="M142" s="198"/>
      <c r="N142" s="300">
        <v>100886.22</v>
      </c>
      <c r="O142" s="248">
        <v>82854.81</v>
      </c>
      <c r="P142" s="260">
        <v>82</v>
      </c>
      <c r="Q142" s="260">
        <v>0</v>
      </c>
      <c r="R142" s="198"/>
      <c r="S142" s="260">
        <v>665344</v>
      </c>
      <c r="T142" s="198"/>
      <c r="U142" s="198"/>
    </row>
    <row r="143" spans="1:21" ht="15">
      <c r="A143" s="251">
        <v>69999</v>
      </c>
      <c r="B143" s="252" t="s">
        <v>311</v>
      </c>
      <c r="C143" s="253" t="s">
        <v>312</v>
      </c>
      <c r="D143" s="269" t="s">
        <v>182</v>
      </c>
      <c r="E143" s="210" t="s">
        <v>524</v>
      </c>
      <c r="F143" s="259"/>
      <c r="G143" s="278" t="s">
        <v>182</v>
      </c>
      <c r="H143" s="267" t="s">
        <v>365</v>
      </c>
      <c r="I143" s="256">
        <v>6502.43</v>
      </c>
      <c r="J143" s="260">
        <v>6980.01</v>
      </c>
      <c r="K143" s="260">
        <v>0</v>
      </c>
      <c r="L143" s="260">
        <v>15275.56</v>
      </c>
      <c r="M143" s="198"/>
      <c r="N143" s="300">
        <v>2309.21</v>
      </c>
      <c r="O143" s="248">
        <v>4193.22</v>
      </c>
      <c r="P143" s="260">
        <v>1250</v>
      </c>
      <c r="Q143" s="260">
        <v>0</v>
      </c>
      <c r="R143" s="198"/>
      <c r="S143" s="260">
        <v>15275.56</v>
      </c>
      <c r="T143" s="198"/>
      <c r="U143" s="198"/>
    </row>
    <row r="144" spans="1:21" ht="15">
      <c r="A144" s="251">
        <v>69999</v>
      </c>
      <c r="B144" s="252" t="s">
        <v>313</v>
      </c>
      <c r="C144" s="253" t="s">
        <v>314</v>
      </c>
      <c r="D144" s="269" t="s">
        <v>182</v>
      </c>
      <c r="E144" s="210" t="s">
        <v>524</v>
      </c>
      <c r="F144" s="259"/>
      <c r="G144" s="278" t="s">
        <v>182</v>
      </c>
      <c r="H144" s="267" t="s">
        <v>365</v>
      </c>
      <c r="I144" s="256">
        <v>54317.9</v>
      </c>
      <c r="J144" s="260">
        <v>113946.01</v>
      </c>
      <c r="K144" s="260">
        <v>0</v>
      </c>
      <c r="L144" s="260">
        <v>148182.12</v>
      </c>
      <c r="M144" s="198"/>
      <c r="N144" s="300">
        <v>27950.560000000001</v>
      </c>
      <c r="O144" s="248">
        <v>26367.34</v>
      </c>
      <c r="P144" s="260">
        <v>50</v>
      </c>
      <c r="Q144" s="260">
        <v>0</v>
      </c>
      <c r="R144" s="198"/>
      <c r="S144" s="260">
        <v>148182.12</v>
      </c>
      <c r="T144" s="198"/>
      <c r="U144" s="198"/>
    </row>
    <row r="145" spans="1:21" ht="15">
      <c r="A145" s="251">
        <v>69999</v>
      </c>
      <c r="B145" s="252" t="s">
        <v>315</v>
      </c>
      <c r="C145" s="253" t="s">
        <v>316</v>
      </c>
      <c r="D145" s="269" t="s">
        <v>182</v>
      </c>
      <c r="E145" s="210" t="s">
        <v>524</v>
      </c>
      <c r="F145" s="259"/>
      <c r="G145" s="278" t="s">
        <v>182</v>
      </c>
      <c r="H145" s="267" t="s">
        <v>365</v>
      </c>
      <c r="I145" s="256">
        <v>0</v>
      </c>
      <c r="J145" s="260">
        <v>0</v>
      </c>
      <c r="K145" s="260">
        <v>0</v>
      </c>
      <c r="L145" s="260">
        <v>0</v>
      </c>
      <c r="M145" s="198"/>
      <c r="N145" s="300">
        <v>0</v>
      </c>
      <c r="O145" s="248">
        <v>0</v>
      </c>
      <c r="P145" s="260">
        <v>0</v>
      </c>
      <c r="Q145" s="260">
        <v>0</v>
      </c>
      <c r="R145" s="198"/>
      <c r="S145" s="260">
        <v>0</v>
      </c>
      <c r="T145" s="198"/>
      <c r="U145" s="198"/>
    </row>
    <row r="146" spans="1:21" ht="15">
      <c r="A146" s="251">
        <v>69999</v>
      </c>
      <c r="B146" s="252" t="s">
        <v>317</v>
      </c>
      <c r="C146" s="253" t="s">
        <v>318</v>
      </c>
      <c r="D146" s="269" t="s">
        <v>182</v>
      </c>
      <c r="E146" s="210" t="s">
        <v>524</v>
      </c>
      <c r="F146" s="259"/>
      <c r="G146" s="278" t="s">
        <v>182</v>
      </c>
      <c r="H146" s="267" t="s">
        <v>365</v>
      </c>
      <c r="I146" s="256">
        <v>18620.509999999998</v>
      </c>
      <c r="J146" s="260">
        <v>27567.03</v>
      </c>
      <c r="K146" s="260">
        <v>0</v>
      </c>
      <c r="L146" s="260">
        <v>67188.98</v>
      </c>
      <c r="M146" s="198"/>
      <c r="N146" s="300">
        <v>10544.75</v>
      </c>
      <c r="O146" s="248">
        <v>8075.76</v>
      </c>
      <c r="P146" s="260">
        <v>0</v>
      </c>
      <c r="Q146" s="260">
        <v>0</v>
      </c>
      <c r="R146" s="198"/>
      <c r="S146" s="260">
        <v>67188.98</v>
      </c>
      <c r="T146" s="198"/>
      <c r="U146" s="198"/>
    </row>
    <row r="147" spans="1:21" ht="15">
      <c r="A147" s="251">
        <v>69999</v>
      </c>
      <c r="B147" s="252" t="s">
        <v>319</v>
      </c>
      <c r="C147" s="253" t="s">
        <v>320</v>
      </c>
      <c r="D147" s="269" t="s">
        <v>182</v>
      </c>
      <c r="E147" s="210" t="s">
        <v>524</v>
      </c>
      <c r="F147" s="259"/>
      <c r="G147" s="278" t="s">
        <v>182</v>
      </c>
      <c r="H147" s="267" t="s">
        <v>365</v>
      </c>
      <c r="I147" s="256">
        <v>272765.55</v>
      </c>
      <c r="J147" s="260">
        <v>342798.95</v>
      </c>
      <c r="K147" s="260">
        <v>0</v>
      </c>
      <c r="L147" s="260">
        <v>1006370.63</v>
      </c>
      <c r="M147" s="198"/>
      <c r="N147" s="300">
        <v>151159.93</v>
      </c>
      <c r="O147" s="248">
        <v>121605.62</v>
      </c>
      <c r="P147" s="260">
        <v>5154.1000000000004</v>
      </c>
      <c r="Q147" s="260">
        <v>0</v>
      </c>
      <c r="R147" s="198"/>
      <c r="S147" s="260">
        <v>1006370.63</v>
      </c>
      <c r="T147" s="198"/>
      <c r="U147" s="198"/>
    </row>
    <row r="148" spans="1:21" ht="15">
      <c r="A148" s="251">
        <v>69999</v>
      </c>
      <c r="B148" s="252" t="s">
        <v>321</v>
      </c>
      <c r="C148" s="253" t="s">
        <v>220</v>
      </c>
      <c r="D148" s="269" t="s">
        <v>182</v>
      </c>
      <c r="E148" s="210" t="s">
        <v>524</v>
      </c>
      <c r="F148" s="259"/>
      <c r="G148" s="278" t="s">
        <v>182</v>
      </c>
      <c r="H148" s="267" t="s">
        <v>365</v>
      </c>
      <c r="I148" s="256">
        <v>0</v>
      </c>
      <c r="J148" s="260">
        <v>0</v>
      </c>
      <c r="K148" s="260">
        <v>0</v>
      </c>
      <c r="L148" s="260">
        <v>0</v>
      </c>
      <c r="M148" s="198"/>
      <c r="N148" s="300">
        <v>0</v>
      </c>
      <c r="O148" s="248">
        <v>0</v>
      </c>
      <c r="P148" s="260">
        <v>0</v>
      </c>
      <c r="Q148" s="260">
        <v>0</v>
      </c>
      <c r="R148" s="198"/>
      <c r="S148" s="260">
        <v>0</v>
      </c>
      <c r="T148" s="198"/>
      <c r="U148" s="198"/>
    </row>
    <row r="149" spans="1:21" ht="15">
      <c r="A149" s="251">
        <v>69999</v>
      </c>
      <c r="B149" s="252" t="s">
        <v>322</v>
      </c>
      <c r="C149" s="253" t="s">
        <v>323</v>
      </c>
      <c r="D149" s="269" t="s">
        <v>182</v>
      </c>
      <c r="E149" s="210" t="s">
        <v>524</v>
      </c>
      <c r="F149" s="259"/>
      <c r="G149" s="278" t="s">
        <v>182</v>
      </c>
      <c r="H149" s="267" t="s">
        <v>365</v>
      </c>
      <c r="I149" s="256">
        <v>0</v>
      </c>
      <c r="J149" s="260">
        <v>11.51</v>
      </c>
      <c r="K149" s="260">
        <v>0</v>
      </c>
      <c r="L149" s="260">
        <v>11.51</v>
      </c>
      <c r="M149" s="198"/>
      <c r="N149" s="300">
        <v>0</v>
      </c>
      <c r="O149" s="248">
        <v>0</v>
      </c>
      <c r="P149" s="260">
        <v>0</v>
      </c>
      <c r="Q149" s="260">
        <v>0</v>
      </c>
      <c r="R149" s="198"/>
      <c r="S149" s="260">
        <v>11.51</v>
      </c>
      <c r="T149" s="198"/>
      <c r="U149" s="198"/>
    </row>
    <row r="150" spans="1:21" ht="15">
      <c r="A150" s="251">
        <v>69999</v>
      </c>
      <c r="B150" s="252" t="s">
        <v>324</v>
      </c>
      <c r="C150" s="253" t="s">
        <v>325</v>
      </c>
      <c r="D150" s="269" t="s">
        <v>182</v>
      </c>
      <c r="E150" s="210" t="s">
        <v>524</v>
      </c>
      <c r="F150" s="259"/>
      <c r="G150" s="278" t="s">
        <v>182</v>
      </c>
      <c r="H150" s="267" t="s">
        <v>365</v>
      </c>
      <c r="I150" s="256">
        <v>-21590.05</v>
      </c>
      <c r="J150" s="260">
        <v>33976.230000000003</v>
      </c>
      <c r="K150" s="260">
        <v>2534967.4700000002</v>
      </c>
      <c r="L150" s="260">
        <v>-205902.2</v>
      </c>
      <c r="M150" s="198"/>
      <c r="N150" s="300">
        <v>-36545.65</v>
      </c>
      <c r="O150" s="248">
        <v>14955.6</v>
      </c>
      <c r="P150" s="260">
        <v>0</v>
      </c>
      <c r="Q150" s="260">
        <v>0</v>
      </c>
      <c r="R150" s="198"/>
      <c r="S150" s="260">
        <v>-205902.2</v>
      </c>
      <c r="T150" s="198"/>
      <c r="U150" s="198"/>
    </row>
    <row r="151" spans="1:21" ht="15">
      <c r="A151" s="251">
        <v>69999</v>
      </c>
      <c r="B151" s="252" t="s">
        <v>326</v>
      </c>
      <c r="C151" s="253" t="s">
        <v>327</v>
      </c>
      <c r="D151" s="269" t="s">
        <v>182</v>
      </c>
      <c r="E151" s="210" t="s">
        <v>524</v>
      </c>
      <c r="F151" s="259"/>
      <c r="G151" s="278" t="s">
        <v>182</v>
      </c>
      <c r="H151" s="267" t="s">
        <v>365</v>
      </c>
      <c r="I151" s="256">
        <v>-2060000</v>
      </c>
      <c r="J151" s="260">
        <v>-2775000</v>
      </c>
      <c r="K151" s="260">
        <v>0</v>
      </c>
      <c r="L151" s="260">
        <v>-4091000</v>
      </c>
      <c r="M151" s="198"/>
      <c r="N151" s="300">
        <v>-1068000</v>
      </c>
      <c r="O151" s="248">
        <v>-992000</v>
      </c>
      <c r="P151" s="260">
        <v>0</v>
      </c>
      <c r="Q151" s="260">
        <v>0</v>
      </c>
      <c r="R151" s="198"/>
      <c r="S151" s="260">
        <v>-4091000</v>
      </c>
      <c r="T151" s="198"/>
      <c r="U151" s="198"/>
    </row>
    <row r="152" spans="1:21" ht="15">
      <c r="A152" s="251">
        <v>70000</v>
      </c>
      <c r="B152" s="252" t="s">
        <v>328</v>
      </c>
      <c r="C152" s="253" t="s">
        <v>329</v>
      </c>
      <c r="D152" s="269" t="s">
        <v>182</v>
      </c>
      <c r="E152" s="210" t="s">
        <v>369</v>
      </c>
      <c r="F152" s="259"/>
      <c r="G152" s="278" t="s">
        <v>182</v>
      </c>
      <c r="H152" s="267" t="s">
        <v>369</v>
      </c>
      <c r="I152" s="256">
        <v>2747.59</v>
      </c>
      <c r="J152" s="260">
        <v>1379.76</v>
      </c>
      <c r="K152" s="260">
        <v>599160</v>
      </c>
      <c r="L152" s="260">
        <v>1379.76</v>
      </c>
      <c r="M152" s="198"/>
      <c r="N152" s="300">
        <v>0</v>
      </c>
      <c r="O152" s="248">
        <v>2747.59</v>
      </c>
      <c r="P152" s="260">
        <v>0</v>
      </c>
      <c r="Q152" s="260">
        <v>0</v>
      </c>
      <c r="R152" s="198"/>
      <c r="S152" s="260">
        <v>1379.76</v>
      </c>
      <c r="T152" s="198"/>
      <c r="U152" s="198"/>
    </row>
    <row r="153" spans="1:21" ht="15">
      <c r="A153" s="251">
        <v>70000</v>
      </c>
      <c r="B153" s="252" t="s">
        <v>330</v>
      </c>
      <c r="C153" s="253" t="s">
        <v>331</v>
      </c>
      <c r="D153" s="269" t="s">
        <v>182</v>
      </c>
      <c r="E153" s="210" t="s">
        <v>369</v>
      </c>
      <c r="F153" s="259"/>
      <c r="G153" s="278" t="s">
        <v>182</v>
      </c>
      <c r="H153" s="267" t="s">
        <v>369</v>
      </c>
      <c r="I153" s="256">
        <v>7583.72</v>
      </c>
      <c r="J153" s="260">
        <v>6135.23</v>
      </c>
      <c r="K153" s="260">
        <v>0</v>
      </c>
      <c r="L153" s="260">
        <v>12410.36</v>
      </c>
      <c r="M153" s="198"/>
      <c r="N153" s="300">
        <v>3522.89</v>
      </c>
      <c r="O153" s="248">
        <v>4060.83</v>
      </c>
      <c r="P153" s="260">
        <v>0</v>
      </c>
      <c r="Q153" s="260">
        <v>0</v>
      </c>
      <c r="R153" s="198"/>
      <c r="S153" s="260">
        <v>12410.36</v>
      </c>
      <c r="T153" s="198"/>
      <c r="U153" s="198"/>
    </row>
    <row r="154" spans="1:21" ht="15">
      <c r="A154" s="251">
        <v>70000</v>
      </c>
      <c r="B154" s="252" t="s">
        <v>332</v>
      </c>
      <c r="C154" s="253" t="s">
        <v>333</v>
      </c>
      <c r="D154" s="269" t="s">
        <v>182</v>
      </c>
      <c r="E154" s="210" t="s">
        <v>369</v>
      </c>
      <c r="F154" s="259"/>
      <c r="G154" s="278" t="s">
        <v>182</v>
      </c>
      <c r="H154" s="267" t="s">
        <v>369</v>
      </c>
      <c r="I154" s="256">
        <v>0</v>
      </c>
      <c r="J154" s="260">
        <v>0</v>
      </c>
      <c r="K154" s="260">
        <v>0</v>
      </c>
      <c r="L154" s="260">
        <v>0</v>
      </c>
      <c r="M154" s="198"/>
      <c r="N154" s="300">
        <v>0</v>
      </c>
      <c r="O154" s="248">
        <v>0</v>
      </c>
      <c r="P154" s="260">
        <v>0</v>
      </c>
      <c r="Q154" s="260">
        <v>0</v>
      </c>
      <c r="R154" s="198"/>
      <c r="S154" s="260">
        <v>0</v>
      </c>
      <c r="T154" s="198"/>
      <c r="U154" s="198"/>
    </row>
    <row r="155" spans="1:21" ht="15">
      <c r="A155" s="251">
        <v>70000</v>
      </c>
      <c r="B155" s="252" t="s">
        <v>334</v>
      </c>
      <c r="C155" s="253" t="s">
        <v>335</v>
      </c>
      <c r="D155" s="269" t="s">
        <v>182</v>
      </c>
      <c r="E155" s="210" t="s">
        <v>369</v>
      </c>
      <c r="F155" s="259"/>
      <c r="G155" s="278" t="s">
        <v>182</v>
      </c>
      <c r="H155" s="267" t="s">
        <v>369</v>
      </c>
      <c r="I155" s="256">
        <v>0</v>
      </c>
      <c r="J155" s="260">
        <v>0</v>
      </c>
      <c r="K155" s="260">
        <v>0</v>
      </c>
      <c r="L155" s="260">
        <v>0</v>
      </c>
      <c r="M155" s="198"/>
      <c r="N155" s="300">
        <v>0</v>
      </c>
      <c r="O155" s="248">
        <v>0</v>
      </c>
      <c r="P155" s="260">
        <v>0</v>
      </c>
      <c r="Q155" s="260">
        <v>0</v>
      </c>
      <c r="R155" s="198"/>
      <c r="S155" s="260">
        <v>0</v>
      </c>
      <c r="T155" s="198"/>
      <c r="U155" s="198"/>
    </row>
    <row r="156" spans="1:21" ht="15">
      <c r="A156" s="251">
        <v>90000</v>
      </c>
      <c r="B156" s="252" t="s">
        <v>336</v>
      </c>
      <c r="C156" s="253" t="s">
        <v>337</v>
      </c>
      <c r="D156" s="269" t="s">
        <v>182</v>
      </c>
      <c r="E156" s="210" t="s">
        <v>583</v>
      </c>
      <c r="F156" s="259"/>
      <c r="G156" s="278" t="s">
        <v>182</v>
      </c>
      <c r="H156" s="267" t="s">
        <v>368</v>
      </c>
      <c r="I156" s="257">
        <v>70428.42</v>
      </c>
      <c r="J156" s="260">
        <v>88969.67</v>
      </c>
      <c r="K156" s="260">
        <v>132811.14000000001</v>
      </c>
      <c r="L156" s="260">
        <v>168496.73</v>
      </c>
      <c r="M156" s="198"/>
      <c r="N156" s="300">
        <v>38528.519999999997</v>
      </c>
      <c r="O156" s="248">
        <v>31899.9</v>
      </c>
      <c r="P156" s="260">
        <v>0</v>
      </c>
      <c r="Q156" s="260">
        <v>0</v>
      </c>
      <c r="R156" s="198"/>
      <c r="S156" s="260">
        <v>168496.73</v>
      </c>
      <c r="T156" s="198"/>
      <c r="U156" s="198"/>
    </row>
    <row r="157" spans="1:21" ht="15">
      <c r="A157" s="251">
        <v>90000</v>
      </c>
      <c r="B157" s="252" t="s">
        <v>338</v>
      </c>
      <c r="C157" s="253" t="s">
        <v>339</v>
      </c>
      <c r="D157" s="269" t="s">
        <v>182</v>
      </c>
      <c r="E157" s="210" t="s">
        <v>583</v>
      </c>
      <c r="F157" s="259"/>
      <c r="G157" s="278" t="s">
        <v>182</v>
      </c>
      <c r="H157" s="267" t="s">
        <v>366</v>
      </c>
      <c r="I157" s="257">
        <v>-494970.62</v>
      </c>
      <c r="J157" s="260">
        <v>-534590.28</v>
      </c>
      <c r="K157" s="260">
        <v>-609131.01</v>
      </c>
      <c r="L157" s="260">
        <v>-1027700.56</v>
      </c>
      <c r="M157" s="198"/>
      <c r="N157" s="300">
        <v>-288938.8</v>
      </c>
      <c r="O157" s="248">
        <v>-206031.82</v>
      </c>
      <c r="P157" s="260">
        <v>0</v>
      </c>
      <c r="Q157" s="260">
        <v>0</v>
      </c>
      <c r="R157" s="198"/>
      <c r="S157" s="260">
        <v>-1027700.56</v>
      </c>
      <c r="T157" s="198"/>
      <c r="U157" s="198"/>
    </row>
    <row r="158" spans="1:21" ht="15">
      <c r="A158" s="251">
        <v>90000</v>
      </c>
      <c r="B158" s="252" t="s">
        <v>340</v>
      </c>
      <c r="C158" s="253" t="s">
        <v>341</v>
      </c>
      <c r="D158" s="269" t="s">
        <v>182</v>
      </c>
      <c r="E158" s="210" t="s">
        <v>583</v>
      </c>
      <c r="F158" s="259"/>
      <c r="G158" s="278" t="s">
        <v>182</v>
      </c>
      <c r="H158" s="267" t="s">
        <v>366</v>
      </c>
      <c r="I158" s="257">
        <v>124613.3</v>
      </c>
      <c r="J158" s="260">
        <v>129863.45</v>
      </c>
      <c r="K158" s="260">
        <v>4127.45</v>
      </c>
      <c r="L158" s="260">
        <v>261363.77</v>
      </c>
      <c r="M158" s="198"/>
      <c r="N158" s="300">
        <v>62050.47</v>
      </c>
      <c r="O158" s="248">
        <v>62562.83</v>
      </c>
      <c r="P158" s="260">
        <v>-24630.61</v>
      </c>
      <c r="Q158" s="260">
        <v>0</v>
      </c>
      <c r="R158" s="198"/>
      <c r="S158" s="260">
        <v>261363.77</v>
      </c>
      <c r="T158" s="198"/>
      <c r="U158" s="198"/>
    </row>
    <row r="159" spans="1:21" ht="15">
      <c r="A159" s="251">
        <v>90000</v>
      </c>
      <c r="B159" s="252" t="s">
        <v>342</v>
      </c>
      <c r="C159" s="253" t="s">
        <v>343</v>
      </c>
      <c r="D159" s="269" t="s">
        <v>182</v>
      </c>
      <c r="E159" s="210" t="s">
        <v>583</v>
      </c>
      <c r="F159" s="259"/>
      <c r="G159" s="278" t="s">
        <v>182</v>
      </c>
      <c r="H159" s="267" t="s">
        <v>366</v>
      </c>
      <c r="I159" s="257">
        <v>-595.59</v>
      </c>
      <c r="J159" s="260">
        <v>42636.91</v>
      </c>
      <c r="K159" s="260">
        <v>134538.29</v>
      </c>
      <c r="L159" s="260">
        <v>41828.54</v>
      </c>
      <c r="M159" s="198"/>
      <c r="N159" s="300">
        <v>-195.55</v>
      </c>
      <c r="O159" s="248">
        <v>-400.04</v>
      </c>
      <c r="P159" s="260">
        <v>0</v>
      </c>
      <c r="Q159" s="260">
        <v>0</v>
      </c>
      <c r="R159" s="198"/>
      <c r="S159" s="260">
        <v>41828.54</v>
      </c>
      <c r="T159" s="198"/>
      <c r="U159" s="198"/>
    </row>
    <row r="160" spans="1:21" ht="15">
      <c r="A160" s="251">
        <v>90000</v>
      </c>
      <c r="B160" s="252" t="s">
        <v>344</v>
      </c>
      <c r="C160" s="253" t="s">
        <v>345</v>
      </c>
      <c r="D160" s="269" t="s">
        <v>182</v>
      </c>
      <c r="E160" s="210" t="s">
        <v>583</v>
      </c>
      <c r="F160" s="259"/>
      <c r="G160" s="278" t="s">
        <v>182</v>
      </c>
      <c r="H160" s="267" t="s">
        <v>366</v>
      </c>
      <c r="I160" s="257">
        <v>10329.1</v>
      </c>
      <c r="J160" s="260">
        <v>12172.49</v>
      </c>
      <c r="K160" s="260">
        <v>11984.33</v>
      </c>
      <c r="L160" s="260">
        <v>13871.65</v>
      </c>
      <c r="M160" s="198"/>
      <c r="N160" s="300">
        <v>48288.21</v>
      </c>
      <c r="O160" s="248">
        <v>-37959.11</v>
      </c>
      <c r="P160" s="260">
        <v>0</v>
      </c>
      <c r="Q160" s="260">
        <v>0</v>
      </c>
      <c r="R160" s="198"/>
      <c r="S160" s="260">
        <v>13871.65</v>
      </c>
      <c r="T160" s="198"/>
      <c r="U160" s="198"/>
    </row>
    <row r="161" spans="1:21" ht="15">
      <c r="A161" s="251">
        <v>90000</v>
      </c>
      <c r="B161" s="252" t="s">
        <v>346</v>
      </c>
      <c r="C161" s="253" t="s">
        <v>347</v>
      </c>
      <c r="D161" s="269" t="s">
        <v>182</v>
      </c>
      <c r="E161" s="210" t="s">
        <v>583</v>
      </c>
      <c r="F161" s="259"/>
      <c r="G161" s="278" t="s">
        <v>182</v>
      </c>
      <c r="H161" s="267" t="s">
        <v>367</v>
      </c>
      <c r="I161" s="257">
        <v>1260.75</v>
      </c>
      <c r="J161" s="260">
        <v>-2460.46</v>
      </c>
      <c r="K161" s="260">
        <v>17257.34</v>
      </c>
      <c r="L161" s="260">
        <v>-5800.81</v>
      </c>
      <c r="M161" s="198"/>
      <c r="N161" s="300">
        <v>1132.99</v>
      </c>
      <c r="O161" s="248">
        <v>127.76</v>
      </c>
      <c r="P161" s="260">
        <v>0</v>
      </c>
      <c r="Q161" s="260">
        <v>0</v>
      </c>
      <c r="R161" s="198"/>
      <c r="S161" s="260">
        <v>-5800.81</v>
      </c>
      <c r="T161" s="198"/>
      <c r="U161" s="198"/>
    </row>
    <row r="162" spans="1:21" ht="15">
      <c r="A162" s="251">
        <v>90200</v>
      </c>
      <c r="B162" s="252"/>
      <c r="C162" s="253" t="s">
        <v>348</v>
      </c>
      <c r="D162" s="269" t="s">
        <v>182</v>
      </c>
      <c r="E162" s="210" t="s">
        <v>583</v>
      </c>
      <c r="F162" s="259"/>
      <c r="G162" s="278" t="s">
        <v>182</v>
      </c>
      <c r="H162" s="267" t="s">
        <v>367</v>
      </c>
      <c r="I162" s="257">
        <v>7659.72</v>
      </c>
      <c r="J162" s="260">
        <v>0</v>
      </c>
      <c r="K162" s="260">
        <v>0</v>
      </c>
      <c r="L162" s="260">
        <v>0</v>
      </c>
      <c r="M162" s="198"/>
      <c r="N162" s="300">
        <v>7659.72</v>
      </c>
      <c r="O162" s="248">
        <v>0</v>
      </c>
      <c r="P162" s="260">
        <v>0</v>
      </c>
      <c r="Q162" s="260">
        <v>0</v>
      </c>
      <c r="R162" s="198"/>
      <c r="S162" s="260">
        <v>0</v>
      </c>
      <c r="T162" s="198"/>
      <c r="U162" s="198"/>
    </row>
    <row r="163" spans="1:21" ht="15">
      <c r="A163" s="251">
        <v>90400</v>
      </c>
      <c r="B163" s="252"/>
      <c r="C163" s="253" t="s">
        <v>349</v>
      </c>
      <c r="D163" s="269" t="s">
        <v>182</v>
      </c>
      <c r="E163" s="210" t="s">
        <v>349</v>
      </c>
      <c r="F163" s="259"/>
      <c r="G163" s="278" t="s">
        <v>182</v>
      </c>
      <c r="H163" s="267" t="s">
        <v>349</v>
      </c>
      <c r="I163" s="258">
        <v>-75282</v>
      </c>
      <c r="J163" s="260">
        <v>-83400</v>
      </c>
      <c r="K163" s="260">
        <v>-90186</v>
      </c>
      <c r="L163" s="260">
        <v>-163356</v>
      </c>
      <c r="M163" s="198"/>
      <c r="N163" s="300">
        <v>-39174</v>
      </c>
      <c r="O163" s="248">
        <v>-36108</v>
      </c>
      <c r="P163" s="260">
        <v>0</v>
      </c>
      <c r="Q163" s="260">
        <v>0</v>
      </c>
      <c r="R163" s="198"/>
      <c r="S163" s="260">
        <v>-163356</v>
      </c>
      <c r="T163" s="198"/>
      <c r="U163" s="198"/>
    </row>
    <row r="164" spans="1:21" ht="15">
      <c r="A164" s="251">
        <v>90300</v>
      </c>
      <c r="B164" s="252"/>
      <c r="C164" s="253" t="s">
        <v>323</v>
      </c>
      <c r="D164" s="269" t="s">
        <v>182</v>
      </c>
      <c r="E164" s="210" t="s">
        <v>323</v>
      </c>
      <c r="F164" s="259"/>
      <c r="G164" s="278" t="s">
        <v>182</v>
      </c>
      <c r="H164" s="267" t="s">
        <v>323</v>
      </c>
      <c r="I164" s="259">
        <v>5788</v>
      </c>
      <c r="J164" s="260">
        <v>16602.12</v>
      </c>
      <c r="K164" s="260">
        <v>18358.490000000002</v>
      </c>
      <c r="L164" s="260">
        <v>43156.34</v>
      </c>
      <c r="M164" s="198"/>
      <c r="N164" s="300">
        <v>3913</v>
      </c>
      <c r="O164" s="248">
        <v>1875</v>
      </c>
      <c r="P164" s="260">
        <v>7383</v>
      </c>
      <c r="Q164" s="260">
        <v>0</v>
      </c>
      <c r="R164" s="198"/>
      <c r="S164" s="260">
        <v>43156.34</v>
      </c>
      <c r="T164" s="197"/>
      <c r="U164" s="197"/>
    </row>
    <row r="165" spans="1:21" ht="13.5" thickBot="1">
      <c r="A165" s="264"/>
      <c r="B165" s="264"/>
      <c r="C165" s="264" t="s">
        <v>592</v>
      </c>
      <c r="D165" s="268"/>
      <c r="E165" s="266"/>
      <c r="F165" s="266"/>
      <c r="G165" s="266"/>
      <c r="H165" s="266"/>
      <c r="I165" s="273">
        <v>-1.8771970644593239E-8</v>
      </c>
      <c r="J165" s="260"/>
      <c r="K165" s="260"/>
      <c r="L165" s="260"/>
      <c r="M165" s="197"/>
      <c r="N165" s="275"/>
      <c r="O165" s="275"/>
      <c r="P165" s="275"/>
      <c r="Q165" s="275"/>
      <c r="R165" s="197"/>
      <c r="S165" s="275"/>
      <c r="T165" s="198"/>
      <c r="U165" s="198"/>
    </row>
    <row r="166" spans="1:21">
      <c r="A166" s="238"/>
      <c r="B166" s="238"/>
      <c r="C166" s="238"/>
      <c r="D166" s="245"/>
      <c r="E166" s="240"/>
      <c r="F166" s="240"/>
      <c r="G166" s="240"/>
      <c r="H166" s="214"/>
      <c r="I166" s="224"/>
      <c r="J166" s="224"/>
      <c r="K166" s="224"/>
      <c r="L166" s="198"/>
      <c r="M166" s="224"/>
      <c r="N166" s="224"/>
      <c r="O166" s="224"/>
      <c r="P166" s="224"/>
      <c r="Q166" s="198"/>
      <c r="R166" s="198"/>
      <c r="S166" s="198"/>
      <c r="T166" s="198"/>
      <c r="U166" s="198"/>
    </row>
    <row r="167" spans="1:21" ht="15">
      <c r="A167" s="198"/>
      <c r="B167" s="198"/>
      <c r="C167" s="198"/>
      <c r="D167" s="196"/>
      <c r="E167" s="214"/>
      <c r="F167" s="214"/>
      <c r="G167" s="214"/>
      <c r="H167" s="191"/>
      <c r="I167" s="224"/>
      <c r="J167" s="224"/>
      <c r="K167" s="224"/>
      <c r="L167" s="198"/>
      <c r="M167" s="224"/>
      <c r="N167" s="224"/>
      <c r="O167" s="224"/>
      <c r="P167" s="224"/>
      <c r="Q167" s="198"/>
      <c r="R167" s="198"/>
      <c r="S167" s="198"/>
      <c r="T167" s="198"/>
      <c r="U167" s="198"/>
    </row>
    <row r="168" spans="1:21" ht="15">
      <c r="A168" s="198"/>
      <c r="B168" s="198"/>
      <c r="C168" s="198"/>
      <c r="D168" s="196"/>
      <c r="E168" s="214"/>
      <c r="F168" s="214"/>
      <c r="G168" s="214"/>
      <c r="H168" s="191"/>
      <c r="I168" s="224"/>
      <c r="J168" s="224"/>
      <c r="K168" s="224"/>
      <c r="L168" s="198"/>
      <c r="M168" s="224"/>
      <c r="N168" s="224"/>
      <c r="O168" s="224"/>
      <c r="P168" s="224"/>
      <c r="Q168" s="198"/>
      <c r="R168" s="198"/>
      <c r="S168" s="198"/>
      <c r="T168" s="198"/>
      <c r="U168" s="198"/>
    </row>
    <row r="169" spans="1:21">
      <c r="A169" s="198"/>
      <c r="B169" s="198"/>
      <c r="C169" s="198"/>
      <c r="D169" s="196"/>
      <c r="E169" s="214"/>
      <c r="F169" s="214"/>
      <c r="G169" s="214"/>
      <c r="H169" s="214"/>
      <c r="I169" s="224"/>
      <c r="J169" s="224"/>
      <c r="K169" s="224"/>
      <c r="L169" s="198"/>
      <c r="M169" s="224"/>
      <c r="N169" s="224"/>
      <c r="O169" s="224"/>
      <c r="P169" s="224"/>
      <c r="Q169" s="198"/>
      <c r="R169" s="198"/>
      <c r="S169" s="198"/>
      <c r="T169" s="198"/>
      <c r="U169" s="198"/>
    </row>
    <row r="170" spans="1:21">
      <c r="A170" s="198" t="s">
        <v>593</v>
      </c>
      <c r="B170" s="198"/>
      <c r="C170" s="198"/>
      <c r="D170" s="196"/>
      <c r="E170" s="214"/>
      <c r="F170" s="214"/>
      <c r="G170" s="214"/>
      <c r="H170" s="214"/>
      <c r="I170" s="224"/>
      <c r="J170" s="224"/>
      <c r="K170" s="224"/>
      <c r="L170" s="198"/>
      <c r="M170" s="224"/>
      <c r="N170" s="224"/>
      <c r="O170" s="224"/>
      <c r="P170" s="224"/>
      <c r="Q170" s="198"/>
      <c r="R170" s="198"/>
      <c r="S170" s="198"/>
      <c r="T170" s="198"/>
      <c r="U170" s="198"/>
    </row>
    <row r="171" spans="1:21">
      <c r="A171" s="198" t="s">
        <v>360</v>
      </c>
      <c r="B171" s="198"/>
      <c r="C171" s="198"/>
      <c r="D171" s="196"/>
      <c r="E171" s="214"/>
      <c r="F171" s="214"/>
      <c r="G171" s="214"/>
      <c r="H171" s="214"/>
      <c r="I171" s="224"/>
      <c r="J171" s="224"/>
      <c r="K171" s="224"/>
      <c r="L171" s="198"/>
      <c r="M171" s="224"/>
      <c r="N171" s="224"/>
      <c r="O171" s="224"/>
      <c r="P171" s="224"/>
      <c r="Q171" s="198"/>
      <c r="R171" s="198"/>
      <c r="S171" s="198"/>
      <c r="T171" s="198"/>
      <c r="U171" s="198"/>
    </row>
    <row r="172" spans="1:21">
      <c r="A172" s="198">
        <v>1</v>
      </c>
      <c r="B172" s="198" t="s">
        <v>106</v>
      </c>
      <c r="C172" s="198"/>
      <c r="D172" s="196"/>
      <c r="E172" s="214"/>
      <c r="F172" s="214"/>
      <c r="G172" s="214"/>
      <c r="H172" s="214"/>
      <c r="I172" s="224"/>
      <c r="J172" s="224"/>
      <c r="K172" s="224"/>
      <c r="L172" s="198"/>
      <c r="M172" s="224"/>
      <c r="N172" s="224"/>
      <c r="O172" s="224"/>
      <c r="P172" s="224"/>
      <c r="Q172" s="198"/>
      <c r="R172" s="198"/>
      <c r="S172" s="198"/>
      <c r="T172" s="198"/>
      <c r="U172" s="198"/>
    </row>
    <row r="173" spans="1:21">
      <c r="A173" s="198">
        <v>2</v>
      </c>
      <c r="B173" s="198" t="s">
        <v>107</v>
      </c>
      <c r="C173" s="198"/>
      <c r="D173" s="196"/>
      <c r="E173" s="214"/>
      <c r="F173" s="214"/>
      <c r="G173" s="214"/>
      <c r="H173" s="214"/>
      <c r="I173" s="224"/>
      <c r="J173" s="224"/>
      <c r="K173" s="224"/>
      <c r="L173" s="198"/>
      <c r="M173" s="224"/>
      <c r="N173" s="224"/>
      <c r="O173" s="224"/>
      <c r="P173" s="224"/>
      <c r="Q173" s="198"/>
      <c r="R173" s="198"/>
      <c r="S173" s="198"/>
      <c r="T173" s="198"/>
      <c r="U173" s="198"/>
    </row>
    <row r="174" spans="1:21">
      <c r="A174" s="198">
        <v>3</v>
      </c>
      <c r="B174" s="198" t="s">
        <v>68</v>
      </c>
      <c r="C174" s="198"/>
      <c r="D174" s="196"/>
      <c r="E174" s="214"/>
      <c r="F174" s="214"/>
      <c r="G174" s="214"/>
      <c r="H174" s="214"/>
      <c r="I174" s="224"/>
      <c r="J174" s="224"/>
      <c r="K174" s="224"/>
      <c r="L174" s="198"/>
      <c r="M174" s="224"/>
      <c r="N174" s="224"/>
      <c r="O174" s="224"/>
      <c r="P174" s="224"/>
      <c r="Q174" s="198"/>
      <c r="R174" s="198"/>
      <c r="S174" s="198"/>
      <c r="T174" s="198"/>
      <c r="U174" s="198"/>
    </row>
    <row r="175" spans="1:21">
      <c r="A175" s="198">
        <v>4</v>
      </c>
      <c r="B175" s="198" t="s">
        <v>353</v>
      </c>
      <c r="C175" s="198"/>
      <c r="D175" s="196"/>
      <c r="E175" s="214"/>
      <c r="F175" s="214"/>
      <c r="G175" s="214"/>
      <c r="H175" s="214"/>
      <c r="I175" s="224"/>
      <c r="J175" s="224"/>
      <c r="K175" s="224"/>
      <c r="L175" s="198"/>
      <c r="M175" s="224"/>
      <c r="N175" s="224"/>
      <c r="O175" s="224"/>
      <c r="P175" s="224"/>
      <c r="Q175" s="198"/>
      <c r="R175" s="198"/>
      <c r="S175" s="198"/>
      <c r="T175" s="198"/>
      <c r="U175" s="198"/>
    </row>
    <row r="176" spans="1:21">
      <c r="A176" s="198">
        <v>5</v>
      </c>
      <c r="B176" s="198" t="s">
        <v>354</v>
      </c>
      <c r="C176" s="198"/>
      <c r="D176" s="196"/>
      <c r="E176" s="214"/>
      <c r="F176" s="214"/>
      <c r="G176" s="214"/>
      <c r="H176" s="214"/>
      <c r="I176" s="224"/>
      <c r="J176" s="224"/>
      <c r="K176" s="224"/>
      <c r="L176" s="198"/>
      <c r="M176" s="224"/>
      <c r="N176" s="224"/>
      <c r="O176" s="224"/>
      <c r="P176" s="224"/>
      <c r="Q176" s="198"/>
      <c r="R176" s="198"/>
      <c r="S176" s="198"/>
      <c r="T176" s="198"/>
      <c r="U176" s="198"/>
    </row>
    <row r="177" spans="1:21">
      <c r="A177" s="198">
        <v>6</v>
      </c>
      <c r="B177" s="198" t="s">
        <v>355</v>
      </c>
      <c r="C177" s="198"/>
      <c r="D177" s="196"/>
      <c r="E177" s="214"/>
      <c r="F177" s="214"/>
      <c r="G177" s="214"/>
      <c r="H177" s="214"/>
      <c r="I177" s="224"/>
      <c r="J177" s="224"/>
      <c r="K177" s="224"/>
      <c r="L177" s="198"/>
      <c r="M177" s="224"/>
      <c r="N177" s="224"/>
      <c r="O177" s="224"/>
      <c r="P177" s="224"/>
      <c r="Q177" s="198"/>
      <c r="R177" s="198"/>
      <c r="S177" s="198"/>
      <c r="T177" s="198"/>
      <c r="U177" s="198"/>
    </row>
    <row r="178" spans="1:21">
      <c r="A178" s="198">
        <v>7</v>
      </c>
      <c r="B178" s="198" t="s">
        <v>357</v>
      </c>
      <c r="C178" s="198"/>
      <c r="D178" s="196"/>
      <c r="E178" s="214"/>
      <c r="F178" s="214"/>
      <c r="G178" s="214"/>
      <c r="H178" s="214"/>
      <c r="I178" s="224"/>
      <c r="J178" s="224"/>
      <c r="K178" s="224"/>
      <c r="L178" s="198"/>
      <c r="M178" s="224"/>
      <c r="N178" s="224"/>
      <c r="O178" s="224"/>
      <c r="P178" s="224"/>
      <c r="Q178" s="198"/>
      <c r="R178" s="198"/>
      <c r="S178" s="198"/>
      <c r="T178" s="198"/>
      <c r="U178" s="198"/>
    </row>
    <row r="179" spans="1:21">
      <c r="A179" s="198">
        <v>8</v>
      </c>
      <c r="B179" s="198" t="s">
        <v>358</v>
      </c>
      <c r="C179" s="198"/>
      <c r="D179" s="196"/>
      <c r="E179" s="214"/>
      <c r="F179" s="214"/>
      <c r="G179" s="214"/>
      <c r="H179" s="214"/>
      <c r="I179" s="224"/>
      <c r="J179" s="224"/>
      <c r="K179" s="224"/>
      <c r="L179" s="198"/>
      <c r="M179" s="224"/>
      <c r="N179" s="224"/>
      <c r="O179" s="224"/>
      <c r="P179" s="224"/>
      <c r="Q179" s="198"/>
      <c r="R179" s="198"/>
      <c r="S179" s="198"/>
      <c r="T179" s="198"/>
      <c r="U179" s="198"/>
    </row>
    <row r="180" spans="1:21">
      <c r="A180" s="198">
        <v>9</v>
      </c>
      <c r="B180" s="198" t="s">
        <v>359</v>
      </c>
      <c r="C180" s="198"/>
      <c r="D180" s="196"/>
      <c r="E180" s="214"/>
      <c r="F180" s="214"/>
      <c r="G180" s="214"/>
      <c r="H180" s="214"/>
      <c r="I180" s="224"/>
      <c r="J180" s="224"/>
      <c r="K180" s="224"/>
      <c r="L180" s="198"/>
      <c r="M180" s="224"/>
      <c r="N180" s="224"/>
      <c r="O180" s="224"/>
      <c r="P180" s="224"/>
      <c r="Q180" s="198"/>
      <c r="R180" s="198"/>
      <c r="S180" s="198"/>
      <c r="T180" s="198"/>
      <c r="U180" s="198"/>
    </row>
    <row r="181" spans="1:21">
      <c r="A181" s="198">
        <v>10</v>
      </c>
      <c r="B181" s="198" t="s">
        <v>594</v>
      </c>
      <c r="C181" s="198"/>
      <c r="D181" s="196"/>
      <c r="E181" s="214"/>
      <c r="F181" s="214"/>
      <c r="G181" s="214"/>
      <c r="H181" s="214"/>
      <c r="I181" s="224"/>
      <c r="J181" s="224"/>
      <c r="K181" s="224"/>
      <c r="L181" s="198"/>
      <c r="M181" s="224"/>
      <c r="N181" s="224"/>
      <c r="O181" s="224"/>
      <c r="P181" s="224"/>
      <c r="Q181" s="198"/>
      <c r="R181" s="198"/>
      <c r="S181" s="198"/>
      <c r="T181" s="198"/>
      <c r="U181" s="198"/>
    </row>
    <row r="182" spans="1:21">
      <c r="A182" s="198">
        <v>11</v>
      </c>
      <c r="B182" s="198" t="s">
        <v>595</v>
      </c>
      <c r="C182" s="198"/>
      <c r="D182" s="196"/>
      <c r="E182" s="214"/>
      <c r="F182" s="214"/>
      <c r="G182" s="214"/>
      <c r="H182" s="214"/>
      <c r="I182" s="224"/>
      <c r="J182" s="224"/>
      <c r="K182" s="224"/>
      <c r="L182" s="198"/>
      <c r="M182" s="224"/>
      <c r="N182" s="224"/>
      <c r="O182" s="224"/>
      <c r="P182" s="224"/>
      <c r="Q182" s="198"/>
      <c r="R182" s="198"/>
      <c r="S182" s="198"/>
      <c r="T182" s="198"/>
      <c r="U182" s="198"/>
    </row>
    <row r="183" spans="1:21">
      <c r="A183" s="198">
        <v>12</v>
      </c>
      <c r="B183" s="198" t="s">
        <v>404</v>
      </c>
      <c r="C183" s="198"/>
      <c r="D183" s="196"/>
      <c r="E183" s="214"/>
      <c r="F183" s="214"/>
      <c r="G183" s="214"/>
      <c r="H183" s="214"/>
      <c r="I183" s="224"/>
      <c r="J183" s="224"/>
      <c r="K183" s="224"/>
      <c r="L183" s="198"/>
      <c r="M183" s="224"/>
      <c r="N183" s="224"/>
      <c r="O183" s="224"/>
      <c r="P183" s="224"/>
      <c r="Q183" s="198"/>
      <c r="R183" s="198"/>
      <c r="S183" s="198"/>
      <c r="T183" s="198"/>
      <c r="U183" s="198"/>
    </row>
    <row r="184" spans="1:21">
      <c r="A184" s="198"/>
      <c r="B184" s="198"/>
      <c r="C184" s="198"/>
      <c r="D184" s="196"/>
      <c r="E184" s="214"/>
      <c r="F184" s="214"/>
      <c r="G184" s="214"/>
      <c r="H184" s="214"/>
      <c r="I184" s="224"/>
      <c r="J184" s="224"/>
      <c r="K184" s="224"/>
      <c r="L184" s="198"/>
      <c r="M184" s="224"/>
      <c r="N184" s="224"/>
      <c r="O184" s="224"/>
      <c r="P184" s="224"/>
      <c r="Q184" s="198"/>
      <c r="R184" s="198"/>
      <c r="S184" s="198"/>
      <c r="T184" s="198"/>
      <c r="U184" s="198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U165"/>
  <sheetViews>
    <sheetView topLeftCell="G1" workbookViewId="0">
      <selection activeCell="Q174" sqref="Q174:Q177"/>
    </sheetView>
  </sheetViews>
  <sheetFormatPr defaultRowHeight="12.75"/>
  <cols>
    <col min="2" max="2" width="10.85546875" bestFit="1" customWidth="1"/>
    <col min="3" max="3" width="32.85546875" bestFit="1" customWidth="1"/>
    <col min="4" max="4" width="33.5703125" bestFit="1" customWidth="1"/>
    <col min="5" max="5" width="43.85546875" bestFit="1" customWidth="1"/>
    <col min="6" max="6" width="9" bestFit="1" customWidth="1"/>
    <col min="7" max="7" width="39.5703125" bestFit="1" customWidth="1"/>
    <col min="8" max="8" width="23.42578125" bestFit="1" customWidth="1"/>
    <col min="9" max="9" width="12.7109375" bestFit="1" customWidth="1"/>
    <col min="10" max="11" width="12.5703125" bestFit="1" customWidth="1"/>
    <col min="12" max="12" width="14" bestFit="1" customWidth="1"/>
    <col min="14" max="15" width="13.140625" bestFit="1" customWidth="1"/>
    <col min="16" max="17" width="5" bestFit="1" customWidth="1"/>
    <col min="19" max="19" width="14.140625" bestFit="1" customWidth="1"/>
  </cols>
  <sheetData>
    <row r="1" spans="1:21" ht="18.75">
      <c r="A1" s="202" t="s">
        <v>101</v>
      </c>
      <c r="B1" s="198"/>
      <c r="C1" s="198"/>
      <c r="D1" s="196"/>
      <c r="E1" s="212" t="s">
        <v>597</v>
      </c>
      <c r="F1" s="214">
        <v>3</v>
      </c>
      <c r="G1" s="214">
        <v>31</v>
      </c>
      <c r="H1" s="214">
        <v>2017</v>
      </c>
      <c r="I1" s="260"/>
      <c r="J1" s="260"/>
      <c r="K1" s="260"/>
      <c r="L1" s="260"/>
      <c r="M1" s="198"/>
      <c r="N1" s="198"/>
      <c r="O1" s="198"/>
      <c r="P1" s="198"/>
      <c r="Q1" s="198"/>
      <c r="R1" s="198"/>
      <c r="S1" s="198"/>
      <c r="T1" s="198"/>
      <c r="U1" s="198"/>
    </row>
    <row r="2" spans="1:21" ht="18.75">
      <c r="A2" s="202" t="s">
        <v>102</v>
      </c>
      <c r="B2" s="198"/>
      <c r="C2" s="198"/>
      <c r="D2" s="196"/>
      <c r="E2" s="214"/>
      <c r="F2" s="214" t="s">
        <v>68</v>
      </c>
      <c r="G2" s="214"/>
      <c r="H2" s="214"/>
      <c r="I2" s="260"/>
      <c r="J2" s="260"/>
      <c r="K2" s="260"/>
      <c r="L2" s="260"/>
      <c r="M2" s="198"/>
      <c r="N2" s="198"/>
      <c r="O2" s="198"/>
      <c r="P2" s="198"/>
      <c r="Q2" s="198"/>
      <c r="R2" s="198"/>
      <c r="S2" s="198"/>
      <c r="T2" s="198"/>
      <c r="U2" s="198"/>
    </row>
    <row r="3" spans="1:21">
      <c r="A3" s="206"/>
      <c r="B3" s="198"/>
      <c r="C3" s="198"/>
      <c r="D3" s="196"/>
      <c r="E3" s="214"/>
      <c r="F3" s="214"/>
      <c r="G3" s="214"/>
      <c r="H3" s="214"/>
      <c r="I3" s="260"/>
      <c r="J3" s="260"/>
      <c r="K3" s="260"/>
      <c r="L3" s="260"/>
      <c r="M3" s="198"/>
      <c r="N3" s="198"/>
      <c r="O3" s="198"/>
      <c r="P3" s="198"/>
      <c r="Q3" s="198"/>
      <c r="R3" s="198"/>
      <c r="S3" s="198"/>
      <c r="T3" s="198"/>
      <c r="U3" s="198"/>
    </row>
    <row r="4" spans="1:21" ht="26.25" thickBot="1">
      <c r="A4" s="208"/>
      <c r="B4" s="208"/>
      <c r="C4" s="208"/>
      <c r="D4" s="195" t="s">
        <v>405</v>
      </c>
      <c r="E4" s="201" t="s">
        <v>406</v>
      </c>
      <c r="F4" s="201" t="s">
        <v>407</v>
      </c>
      <c r="G4" s="201" t="s">
        <v>408</v>
      </c>
      <c r="H4" s="201" t="s">
        <v>409</v>
      </c>
      <c r="I4" s="270" t="s">
        <v>410</v>
      </c>
      <c r="J4" s="271" t="s">
        <v>411</v>
      </c>
      <c r="K4" s="279" t="s">
        <v>412</v>
      </c>
      <c r="L4" s="280" t="s">
        <v>598</v>
      </c>
      <c r="M4" s="198"/>
      <c r="N4" s="247" t="s">
        <v>66</v>
      </c>
      <c r="O4" s="204" t="s">
        <v>65</v>
      </c>
      <c r="P4" s="207" t="s">
        <v>55</v>
      </c>
      <c r="Q4" s="204" t="s">
        <v>56</v>
      </c>
      <c r="R4" s="198"/>
      <c r="S4" s="277" t="s">
        <v>413</v>
      </c>
      <c r="T4" s="198"/>
      <c r="U4" s="198"/>
    </row>
    <row r="5" spans="1:21">
      <c r="A5" s="205" t="s">
        <v>103</v>
      </c>
      <c r="B5" s="205" t="s">
        <v>104</v>
      </c>
      <c r="C5" s="205" t="s">
        <v>105</v>
      </c>
      <c r="D5" s="194"/>
      <c r="E5" s="205"/>
      <c r="F5" s="205"/>
      <c r="G5" s="205"/>
      <c r="H5" s="205"/>
      <c r="I5" s="272"/>
      <c r="J5" s="255"/>
      <c r="K5" s="255"/>
      <c r="L5" s="255"/>
      <c r="M5" s="213"/>
      <c r="N5" s="246"/>
      <c r="O5" s="213"/>
      <c r="P5" s="213"/>
      <c r="Q5" s="213"/>
      <c r="R5" s="213"/>
      <c r="S5" s="213"/>
      <c r="T5" s="213"/>
      <c r="U5" s="213"/>
    </row>
    <row r="6" spans="1:21">
      <c r="A6" s="250">
        <v>10000</v>
      </c>
      <c r="B6" s="250"/>
      <c r="C6" s="261" t="s">
        <v>108</v>
      </c>
      <c r="D6" s="267" t="s">
        <v>378</v>
      </c>
      <c r="E6" s="250" t="s">
        <v>415</v>
      </c>
      <c r="F6" s="250"/>
      <c r="G6" s="267" t="s">
        <v>378</v>
      </c>
      <c r="H6" s="267" t="s">
        <v>415</v>
      </c>
      <c r="I6" s="254">
        <v>4914866.2300000004</v>
      </c>
      <c r="J6" s="255">
        <v>6623222.7999999998</v>
      </c>
      <c r="K6" s="255">
        <v>2544096.92</v>
      </c>
      <c r="L6" s="255">
        <v>5357694.54</v>
      </c>
      <c r="M6" s="213"/>
      <c r="N6" s="249">
        <v>-442828.31</v>
      </c>
      <c r="O6" s="274">
        <v>-2012350.18</v>
      </c>
      <c r="P6" s="274">
        <v>0</v>
      </c>
      <c r="Q6" s="274">
        <v>0</v>
      </c>
      <c r="R6" s="213"/>
      <c r="S6" s="274">
        <v>5357694.54</v>
      </c>
      <c r="T6" s="213"/>
      <c r="U6" s="213"/>
    </row>
    <row r="7" spans="1:21">
      <c r="A7" s="250">
        <v>10010</v>
      </c>
      <c r="B7" s="250"/>
      <c r="C7" s="261" t="s">
        <v>109</v>
      </c>
      <c r="D7" s="267" t="s">
        <v>378</v>
      </c>
      <c r="E7" s="250" t="s">
        <v>415</v>
      </c>
      <c r="F7" s="250"/>
      <c r="G7" s="267" t="s">
        <v>378</v>
      </c>
      <c r="H7" s="267" t="s">
        <v>415</v>
      </c>
      <c r="I7" s="254">
        <v>-1300451.29</v>
      </c>
      <c r="J7" s="255">
        <v>-1355563.28</v>
      </c>
      <c r="K7" s="255">
        <v>0</v>
      </c>
      <c r="L7" s="255">
        <v>-1274782.5900000001</v>
      </c>
      <c r="M7" s="213"/>
      <c r="N7" s="249">
        <v>-25668.7</v>
      </c>
      <c r="O7" s="274">
        <v>337630.8</v>
      </c>
      <c r="P7" s="274">
        <v>0</v>
      </c>
      <c r="Q7" s="274">
        <v>0</v>
      </c>
      <c r="R7" s="213"/>
      <c r="S7" s="274">
        <v>-1274782.5900000001</v>
      </c>
      <c r="T7" s="213"/>
      <c r="U7" s="213"/>
    </row>
    <row r="8" spans="1:21">
      <c r="A8" s="250">
        <v>10020</v>
      </c>
      <c r="B8" s="250"/>
      <c r="C8" s="261" t="s">
        <v>110</v>
      </c>
      <c r="D8" s="267" t="s">
        <v>378</v>
      </c>
      <c r="E8" s="250" t="s">
        <v>415</v>
      </c>
      <c r="F8" s="250"/>
      <c r="G8" s="267" t="s">
        <v>378</v>
      </c>
      <c r="H8" s="267" t="s">
        <v>415</v>
      </c>
      <c r="I8" s="254">
        <v>-2303964.48</v>
      </c>
      <c r="J8" s="255">
        <v>-2348053.9300000002</v>
      </c>
      <c r="K8" s="255">
        <v>0</v>
      </c>
      <c r="L8" s="255">
        <v>-1816968.41</v>
      </c>
      <c r="M8" s="213"/>
      <c r="N8" s="249">
        <v>-486996.07</v>
      </c>
      <c r="O8" s="274">
        <v>607032.48</v>
      </c>
      <c r="P8" s="274">
        <v>0</v>
      </c>
      <c r="Q8" s="274">
        <v>0</v>
      </c>
      <c r="R8" s="213"/>
      <c r="S8" s="274">
        <v>-1816968.41</v>
      </c>
      <c r="T8" s="213"/>
      <c r="U8" s="213"/>
    </row>
    <row r="9" spans="1:21">
      <c r="A9" s="250">
        <v>10030</v>
      </c>
      <c r="B9" s="250"/>
      <c r="C9" s="261" t="s">
        <v>111</v>
      </c>
      <c r="D9" s="267" t="s">
        <v>378</v>
      </c>
      <c r="E9" s="250" t="s">
        <v>415</v>
      </c>
      <c r="F9" s="250"/>
      <c r="G9" s="267" t="s">
        <v>378</v>
      </c>
      <c r="H9" s="267" t="s">
        <v>415</v>
      </c>
      <c r="I9" s="254">
        <v>100274.25</v>
      </c>
      <c r="J9" s="255">
        <v>100174.02</v>
      </c>
      <c r="K9" s="255">
        <v>100073.62</v>
      </c>
      <c r="L9" s="255">
        <v>100249.52</v>
      </c>
      <c r="M9" s="213"/>
      <c r="N9" s="249">
        <v>24.73</v>
      </c>
      <c r="O9" s="274">
        <v>0</v>
      </c>
      <c r="P9" s="274">
        <v>0</v>
      </c>
      <c r="Q9" s="274">
        <v>0</v>
      </c>
      <c r="R9" s="213"/>
      <c r="S9" s="274">
        <v>100249.52</v>
      </c>
      <c r="T9" s="213"/>
      <c r="U9" s="213"/>
    </row>
    <row r="10" spans="1:21">
      <c r="A10" s="250">
        <v>10040</v>
      </c>
      <c r="B10" s="250"/>
      <c r="C10" s="261" t="s">
        <v>112</v>
      </c>
      <c r="D10" s="267" t="s">
        <v>378</v>
      </c>
      <c r="E10" s="250" t="s">
        <v>415</v>
      </c>
      <c r="F10" s="250"/>
      <c r="G10" s="267" t="s">
        <v>378</v>
      </c>
      <c r="H10" s="267" t="s">
        <v>415</v>
      </c>
      <c r="I10" s="254">
        <v>1504099.72</v>
      </c>
      <c r="J10" s="255">
        <v>1502596.38</v>
      </c>
      <c r="K10" s="255">
        <v>1501090.43</v>
      </c>
      <c r="L10" s="255">
        <v>1503728.9</v>
      </c>
      <c r="M10" s="213"/>
      <c r="N10" s="249">
        <v>370.82</v>
      </c>
      <c r="O10" s="274">
        <v>0</v>
      </c>
      <c r="P10" s="274">
        <v>0</v>
      </c>
      <c r="Q10" s="274">
        <v>0</v>
      </c>
      <c r="R10" s="213"/>
      <c r="S10" s="274">
        <v>1503728.9</v>
      </c>
      <c r="T10" s="213"/>
      <c r="U10" s="213"/>
    </row>
    <row r="11" spans="1:21">
      <c r="A11" s="250">
        <v>10099</v>
      </c>
      <c r="B11" s="250"/>
      <c r="C11" s="261" t="s">
        <v>113</v>
      </c>
      <c r="D11" s="267" t="s">
        <v>378</v>
      </c>
      <c r="E11" s="250" t="s">
        <v>415</v>
      </c>
      <c r="F11" s="250"/>
      <c r="G11" s="267" t="s">
        <v>378</v>
      </c>
      <c r="H11" s="267" t="s">
        <v>415</v>
      </c>
      <c r="I11" s="254">
        <v>-669643.68000000005</v>
      </c>
      <c r="J11" s="255">
        <v>-1297862.29</v>
      </c>
      <c r="K11" s="255">
        <v>-2853481.46</v>
      </c>
      <c r="L11" s="255">
        <v>-764956.13</v>
      </c>
      <c r="M11" s="213"/>
      <c r="N11" s="249">
        <v>95312.45</v>
      </c>
      <c r="O11" s="274">
        <v>0</v>
      </c>
      <c r="P11" s="274">
        <v>0</v>
      </c>
      <c r="Q11" s="274">
        <v>0</v>
      </c>
      <c r="R11" s="213"/>
      <c r="S11" s="274">
        <v>-764956.13</v>
      </c>
      <c r="T11" s="213"/>
      <c r="U11" s="213"/>
    </row>
    <row r="12" spans="1:21">
      <c r="A12" s="250">
        <v>10100</v>
      </c>
      <c r="B12" s="250"/>
      <c r="C12" s="261" t="s">
        <v>114</v>
      </c>
      <c r="D12" s="267" t="s">
        <v>378</v>
      </c>
      <c r="E12" s="250" t="s">
        <v>415</v>
      </c>
      <c r="F12" s="250"/>
      <c r="G12" s="267" t="s">
        <v>378</v>
      </c>
      <c r="H12" s="267" t="s">
        <v>415</v>
      </c>
      <c r="I12" s="254">
        <v>340.6</v>
      </c>
      <c r="J12" s="255">
        <v>300</v>
      </c>
      <c r="K12" s="255">
        <v>300</v>
      </c>
      <c r="L12" s="255">
        <v>340.6</v>
      </c>
      <c r="M12" s="213"/>
      <c r="N12" s="249">
        <v>0</v>
      </c>
      <c r="O12" s="274">
        <v>0</v>
      </c>
      <c r="P12" s="274">
        <v>0</v>
      </c>
      <c r="Q12" s="274">
        <v>0</v>
      </c>
      <c r="R12" s="213"/>
      <c r="S12" s="274">
        <v>340.6</v>
      </c>
      <c r="T12" s="213"/>
      <c r="U12" s="213"/>
    </row>
    <row r="13" spans="1:21">
      <c r="A13" s="250">
        <v>10110</v>
      </c>
      <c r="B13" s="250"/>
      <c r="C13" s="261" t="s">
        <v>115</v>
      </c>
      <c r="D13" s="267" t="s">
        <v>378</v>
      </c>
      <c r="E13" s="250" t="s">
        <v>415</v>
      </c>
      <c r="F13" s="250"/>
      <c r="G13" s="267" t="s">
        <v>378</v>
      </c>
      <c r="H13" s="267" t="s">
        <v>415</v>
      </c>
      <c r="I13" s="254">
        <v>300</v>
      </c>
      <c r="J13" s="255">
        <v>300</v>
      </c>
      <c r="K13" s="255">
        <v>0</v>
      </c>
      <c r="L13" s="255">
        <v>300</v>
      </c>
      <c r="M13" s="213"/>
      <c r="N13" s="249">
        <v>0</v>
      </c>
      <c r="O13" s="274">
        <v>0</v>
      </c>
      <c r="P13" s="274">
        <v>0</v>
      </c>
      <c r="Q13" s="274">
        <v>0</v>
      </c>
      <c r="R13" s="213"/>
      <c r="S13" s="274">
        <v>300</v>
      </c>
      <c r="T13" s="213"/>
      <c r="U13" s="213"/>
    </row>
    <row r="14" spans="1:21">
      <c r="A14" s="250">
        <v>10200</v>
      </c>
      <c r="B14" s="250"/>
      <c r="C14" s="261" t="s">
        <v>116</v>
      </c>
      <c r="D14" s="267" t="s">
        <v>378</v>
      </c>
      <c r="E14" s="250" t="s">
        <v>415</v>
      </c>
      <c r="F14" s="250"/>
      <c r="G14" s="267" t="s">
        <v>378</v>
      </c>
      <c r="H14" s="267" t="s">
        <v>415</v>
      </c>
      <c r="I14" s="254">
        <v>3318315.07</v>
      </c>
      <c r="J14" s="255">
        <v>2419964.4300000002</v>
      </c>
      <c r="K14" s="255">
        <v>1852885.91</v>
      </c>
      <c r="L14" s="255">
        <v>2529201.0699999998</v>
      </c>
      <c r="M14" s="213"/>
      <c r="N14" s="249">
        <v>789114</v>
      </c>
      <c r="O14" s="274">
        <v>0</v>
      </c>
      <c r="P14" s="274">
        <v>0</v>
      </c>
      <c r="Q14" s="274">
        <v>0</v>
      </c>
      <c r="R14" s="213"/>
      <c r="S14" s="274">
        <v>2529201.0699999998</v>
      </c>
      <c r="T14" s="213"/>
      <c r="U14" s="213"/>
    </row>
    <row r="15" spans="1:21">
      <c r="A15" s="250">
        <v>10999</v>
      </c>
      <c r="B15" s="250" t="s">
        <v>425</v>
      </c>
      <c r="C15" s="261" t="s">
        <v>426</v>
      </c>
      <c r="D15" s="267" t="s">
        <v>378</v>
      </c>
      <c r="E15" s="250" t="s">
        <v>415</v>
      </c>
      <c r="F15" s="250"/>
      <c r="G15" s="267" t="s">
        <v>378</v>
      </c>
      <c r="H15" s="267" t="s">
        <v>415</v>
      </c>
      <c r="I15" s="254">
        <v>0</v>
      </c>
      <c r="J15" s="255">
        <v>0</v>
      </c>
      <c r="K15" s="255">
        <v>0</v>
      </c>
      <c r="L15" s="255">
        <v>0</v>
      </c>
      <c r="M15" s="213"/>
      <c r="N15" s="249">
        <v>0</v>
      </c>
      <c r="O15" s="274">
        <v>0</v>
      </c>
      <c r="P15" s="274">
        <v>0</v>
      </c>
      <c r="Q15" s="274">
        <v>0</v>
      </c>
      <c r="R15" s="213"/>
      <c r="S15" s="274">
        <v>0</v>
      </c>
      <c r="T15" s="213"/>
      <c r="U15" s="213"/>
    </row>
    <row r="16" spans="1:21">
      <c r="A16" s="250">
        <v>10999</v>
      </c>
      <c r="B16" s="250" t="s">
        <v>117</v>
      </c>
      <c r="C16" s="261" t="s">
        <v>118</v>
      </c>
      <c r="D16" s="267" t="s">
        <v>378</v>
      </c>
      <c r="E16" s="250" t="s">
        <v>415</v>
      </c>
      <c r="F16" s="250"/>
      <c r="G16" s="267" t="s">
        <v>378</v>
      </c>
      <c r="H16" s="267" t="s">
        <v>415</v>
      </c>
      <c r="I16" s="254">
        <v>0</v>
      </c>
      <c r="J16" s="255">
        <v>0</v>
      </c>
      <c r="K16" s="255">
        <v>0</v>
      </c>
      <c r="L16" s="255">
        <v>0</v>
      </c>
      <c r="M16" s="213"/>
      <c r="N16" s="249">
        <v>0</v>
      </c>
      <c r="O16" s="274">
        <v>0</v>
      </c>
      <c r="P16" s="274">
        <v>0</v>
      </c>
      <c r="Q16" s="274">
        <v>0</v>
      </c>
      <c r="R16" s="213"/>
      <c r="S16" s="274">
        <v>0</v>
      </c>
      <c r="T16" s="213"/>
      <c r="U16" s="213"/>
    </row>
    <row r="17" spans="1:21">
      <c r="A17" s="250">
        <v>10999</v>
      </c>
      <c r="B17" s="250" t="s">
        <v>119</v>
      </c>
      <c r="C17" s="261" t="s">
        <v>120</v>
      </c>
      <c r="D17" s="267" t="s">
        <v>378</v>
      </c>
      <c r="E17" s="250" t="s">
        <v>415</v>
      </c>
      <c r="F17" s="250"/>
      <c r="G17" s="267" t="s">
        <v>378</v>
      </c>
      <c r="H17" s="267" t="s">
        <v>415</v>
      </c>
      <c r="I17" s="254">
        <v>0</v>
      </c>
      <c r="J17" s="255">
        <v>0</v>
      </c>
      <c r="K17" s="255">
        <v>0</v>
      </c>
      <c r="L17" s="255">
        <v>0</v>
      </c>
      <c r="M17" s="213"/>
      <c r="N17" s="249">
        <v>0</v>
      </c>
      <c r="O17" s="274">
        <v>0</v>
      </c>
      <c r="P17" s="274">
        <v>0</v>
      </c>
      <c r="Q17" s="274">
        <v>0</v>
      </c>
      <c r="R17" s="213"/>
      <c r="S17" s="274">
        <v>0</v>
      </c>
      <c r="T17" s="213"/>
      <c r="U17" s="213"/>
    </row>
    <row r="18" spans="1:21">
      <c r="A18" s="250">
        <v>11010</v>
      </c>
      <c r="B18" s="250"/>
      <c r="C18" s="261" t="s">
        <v>121</v>
      </c>
      <c r="D18" s="267" t="s">
        <v>379</v>
      </c>
      <c r="E18" s="250" t="s">
        <v>415</v>
      </c>
      <c r="F18" s="250"/>
      <c r="G18" s="267" t="s">
        <v>379</v>
      </c>
      <c r="H18" s="267" t="s">
        <v>415</v>
      </c>
      <c r="I18" s="254">
        <v>41321115.060000002</v>
      </c>
      <c r="J18" s="255">
        <v>43383157.869999997</v>
      </c>
      <c r="K18" s="255">
        <v>50824703.390000001</v>
      </c>
      <c r="L18" s="255">
        <v>41849041.270000003</v>
      </c>
      <c r="M18" s="213"/>
      <c r="N18" s="249">
        <v>-527926.21</v>
      </c>
      <c r="O18" s="274">
        <v>0</v>
      </c>
      <c r="P18" s="274">
        <v>0</v>
      </c>
      <c r="Q18" s="274">
        <v>0</v>
      </c>
      <c r="R18" s="213"/>
      <c r="S18" s="274">
        <v>41849041.270000003</v>
      </c>
      <c r="T18" s="213"/>
      <c r="U18" s="213"/>
    </row>
    <row r="19" spans="1:21">
      <c r="A19" s="250">
        <v>12000</v>
      </c>
      <c r="B19" s="250"/>
      <c r="C19" s="261" t="s">
        <v>122</v>
      </c>
      <c r="D19" s="267" t="s">
        <v>122</v>
      </c>
      <c r="E19" s="250" t="s">
        <v>415</v>
      </c>
      <c r="F19" s="250"/>
      <c r="G19" s="267" t="s">
        <v>122</v>
      </c>
      <c r="H19" s="267" t="s">
        <v>415</v>
      </c>
      <c r="I19" s="254">
        <v>1497462.85</v>
      </c>
      <c r="J19" s="255">
        <v>1469167.47</v>
      </c>
      <c r="K19" s="255">
        <v>1527908.53</v>
      </c>
      <c r="L19" s="255">
        <v>1531222.42</v>
      </c>
      <c r="M19" s="213"/>
      <c r="N19" s="249">
        <v>-33759.57</v>
      </c>
      <c r="O19" s="274">
        <v>0</v>
      </c>
      <c r="P19" s="274">
        <v>0</v>
      </c>
      <c r="Q19" s="274">
        <v>0</v>
      </c>
      <c r="R19" s="213"/>
      <c r="S19" s="274">
        <v>1531222.42</v>
      </c>
      <c r="T19" s="213"/>
      <c r="U19" s="213"/>
    </row>
    <row r="20" spans="1:21">
      <c r="A20" s="250">
        <v>12010</v>
      </c>
      <c r="B20" s="250"/>
      <c r="C20" s="261" t="s">
        <v>123</v>
      </c>
      <c r="D20" s="267" t="s">
        <v>122</v>
      </c>
      <c r="E20" s="250" t="s">
        <v>415</v>
      </c>
      <c r="F20" s="250"/>
      <c r="G20" s="267" t="s">
        <v>122</v>
      </c>
      <c r="H20" s="267" t="s">
        <v>415</v>
      </c>
      <c r="I20" s="254">
        <v>-791.47</v>
      </c>
      <c r="J20" s="255">
        <v>252.46</v>
      </c>
      <c r="K20" s="255">
        <v>519.79999999999995</v>
      </c>
      <c r="L20" s="255">
        <v>-589.26</v>
      </c>
      <c r="M20" s="213"/>
      <c r="N20" s="249">
        <v>-202.21</v>
      </c>
      <c r="O20" s="274">
        <v>-57.84</v>
      </c>
      <c r="P20" s="274">
        <v>0</v>
      </c>
      <c r="Q20" s="274">
        <v>0</v>
      </c>
      <c r="R20" s="213"/>
      <c r="S20" s="274">
        <v>-589.26</v>
      </c>
      <c r="T20" s="213"/>
      <c r="U20" s="213"/>
    </row>
    <row r="21" spans="1:21">
      <c r="A21" s="250">
        <v>12020</v>
      </c>
      <c r="B21" s="250"/>
      <c r="C21" s="261" t="s">
        <v>124</v>
      </c>
      <c r="D21" s="267" t="s">
        <v>122</v>
      </c>
      <c r="E21" s="250" t="s">
        <v>415</v>
      </c>
      <c r="F21" s="250"/>
      <c r="G21" s="267" t="s">
        <v>122</v>
      </c>
      <c r="H21" s="267" t="s">
        <v>415</v>
      </c>
      <c r="I21" s="254">
        <v>0</v>
      </c>
      <c r="J21" s="255">
        <v>0</v>
      </c>
      <c r="K21" s="255">
        <v>0</v>
      </c>
      <c r="L21" s="255">
        <v>0</v>
      </c>
      <c r="M21" s="213"/>
      <c r="N21" s="249">
        <v>0</v>
      </c>
      <c r="O21" s="274">
        <v>0</v>
      </c>
      <c r="P21" s="274">
        <v>0</v>
      </c>
      <c r="Q21" s="274">
        <v>0</v>
      </c>
      <c r="R21" s="213"/>
      <c r="S21" s="274">
        <v>0</v>
      </c>
      <c r="T21" s="213"/>
      <c r="U21" s="213"/>
    </row>
    <row r="22" spans="1:21">
      <c r="A22" s="250">
        <v>12030</v>
      </c>
      <c r="B22" s="250"/>
      <c r="C22" s="261" t="s">
        <v>125</v>
      </c>
      <c r="D22" s="267" t="s">
        <v>125</v>
      </c>
      <c r="E22" s="250" t="s">
        <v>415</v>
      </c>
      <c r="F22" s="250"/>
      <c r="G22" s="267" t="s">
        <v>125</v>
      </c>
      <c r="H22" s="267" t="s">
        <v>415</v>
      </c>
      <c r="I22" s="254">
        <v>-1.25</v>
      </c>
      <c r="J22" s="255">
        <v>0</v>
      </c>
      <c r="K22" s="255">
        <v>0</v>
      </c>
      <c r="L22" s="255">
        <v>-1.25</v>
      </c>
      <c r="M22" s="213"/>
      <c r="N22" s="249">
        <v>0</v>
      </c>
      <c r="O22" s="274">
        <v>0</v>
      </c>
      <c r="P22" s="274">
        <v>0</v>
      </c>
      <c r="Q22" s="274">
        <v>0</v>
      </c>
      <c r="R22" s="213"/>
      <c r="S22" s="274">
        <v>-1.25</v>
      </c>
      <c r="T22" s="213"/>
      <c r="U22" s="213"/>
    </row>
    <row r="23" spans="1:21">
      <c r="A23" s="250">
        <v>12999</v>
      </c>
      <c r="B23" s="250"/>
      <c r="C23" s="261" t="s">
        <v>126</v>
      </c>
      <c r="D23" s="267" t="s">
        <v>122</v>
      </c>
      <c r="E23" s="250" t="s">
        <v>415</v>
      </c>
      <c r="F23" s="250"/>
      <c r="G23" s="267" t="s">
        <v>122</v>
      </c>
      <c r="H23" s="267" t="s">
        <v>415</v>
      </c>
      <c r="I23" s="254">
        <v>11864.14</v>
      </c>
      <c r="J23" s="255">
        <v>4595</v>
      </c>
      <c r="K23" s="255">
        <v>0</v>
      </c>
      <c r="L23" s="255">
        <v>2283.6799999999998</v>
      </c>
      <c r="M23" s="213"/>
      <c r="N23" s="249">
        <v>9580.4599999999991</v>
      </c>
      <c r="O23" s="274">
        <v>-1874338.35</v>
      </c>
      <c r="P23" s="274">
        <v>0</v>
      </c>
      <c r="Q23" s="274">
        <v>0</v>
      </c>
      <c r="R23" s="213"/>
      <c r="S23" s="274">
        <v>2283.6799999999998</v>
      </c>
      <c r="T23" s="213"/>
      <c r="U23" s="213"/>
    </row>
    <row r="24" spans="1:21">
      <c r="A24" s="250">
        <v>13000</v>
      </c>
      <c r="B24" s="250"/>
      <c r="C24" s="261" t="s">
        <v>127</v>
      </c>
      <c r="D24" s="269" t="s">
        <v>147</v>
      </c>
      <c r="E24" s="250" t="s">
        <v>415</v>
      </c>
      <c r="F24" s="250"/>
      <c r="G24" s="267" t="s">
        <v>380</v>
      </c>
      <c r="H24" s="267" t="s">
        <v>415</v>
      </c>
      <c r="I24" s="254">
        <v>2026284.53</v>
      </c>
      <c r="J24" s="255">
        <v>841025.13</v>
      </c>
      <c r="K24" s="255">
        <v>116441.98</v>
      </c>
      <c r="L24" s="255">
        <v>1791780.53</v>
      </c>
      <c r="M24" s="213"/>
      <c r="N24" s="249">
        <v>234504</v>
      </c>
      <c r="O24" s="274">
        <v>0</v>
      </c>
      <c r="P24" s="274">
        <v>0</v>
      </c>
      <c r="Q24" s="274">
        <v>0</v>
      </c>
      <c r="R24" s="213"/>
      <c r="S24" s="274">
        <v>1791780.53</v>
      </c>
      <c r="T24" s="213"/>
      <c r="U24" s="213"/>
    </row>
    <row r="25" spans="1:21">
      <c r="A25" s="250">
        <v>13010</v>
      </c>
      <c r="B25" s="250"/>
      <c r="C25" s="261" t="s">
        <v>128</v>
      </c>
      <c r="D25" s="269" t="s">
        <v>147</v>
      </c>
      <c r="E25" s="250" t="s">
        <v>415</v>
      </c>
      <c r="F25" s="250"/>
      <c r="G25" s="267" t="s">
        <v>380</v>
      </c>
      <c r="H25" s="267" t="s">
        <v>415</v>
      </c>
      <c r="I25" s="254">
        <v>-720264.48</v>
      </c>
      <c r="J25" s="255">
        <v>-85219.78</v>
      </c>
      <c r="K25" s="255">
        <v>0</v>
      </c>
      <c r="L25" s="255">
        <v>-535703.44999999995</v>
      </c>
      <c r="M25" s="213"/>
      <c r="N25" s="249">
        <v>-184561.03</v>
      </c>
      <c r="O25" s="274">
        <v>0</v>
      </c>
      <c r="P25" s="274">
        <v>0</v>
      </c>
      <c r="Q25" s="274">
        <v>0</v>
      </c>
      <c r="R25" s="213"/>
      <c r="S25" s="274">
        <v>-535703.44999999995</v>
      </c>
      <c r="T25" s="213"/>
      <c r="U25" s="213"/>
    </row>
    <row r="26" spans="1:21">
      <c r="A26" s="250">
        <v>13020</v>
      </c>
      <c r="B26" s="250"/>
      <c r="C26" s="261" t="s">
        <v>129</v>
      </c>
      <c r="D26" s="269" t="s">
        <v>147</v>
      </c>
      <c r="E26" s="250" t="s">
        <v>415</v>
      </c>
      <c r="F26" s="250"/>
      <c r="G26" s="267" t="s">
        <v>380</v>
      </c>
      <c r="H26" s="267" t="s">
        <v>415</v>
      </c>
      <c r="I26" s="254">
        <v>984221.74</v>
      </c>
      <c r="J26" s="255">
        <v>0</v>
      </c>
      <c r="K26" s="255">
        <v>0</v>
      </c>
      <c r="L26" s="255">
        <v>317712.09000000003</v>
      </c>
      <c r="M26" s="213"/>
      <c r="N26" s="249">
        <v>666509.65</v>
      </c>
      <c r="O26" s="274">
        <v>0</v>
      </c>
      <c r="P26" s="274">
        <v>0</v>
      </c>
      <c r="Q26" s="274">
        <v>0</v>
      </c>
      <c r="R26" s="213"/>
      <c r="S26" s="274">
        <v>317712.09000000003</v>
      </c>
      <c r="T26" s="213"/>
      <c r="U26" s="213"/>
    </row>
    <row r="27" spans="1:21">
      <c r="A27" s="250">
        <v>13100</v>
      </c>
      <c r="B27" s="250"/>
      <c r="C27" s="261" t="s">
        <v>130</v>
      </c>
      <c r="D27" s="269" t="s">
        <v>147</v>
      </c>
      <c r="E27" s="250" t="s">
        <v>415</v>
      </c>
      <c r="F27" s="250"/>
      <c r="G27" s="267" t="s">
        <v>380</v>
      </c>
      <c r="H27" s="267" t="s">
        <v>415</v>
      </c>
      <c r="I27" s="254">
        <v>75056.62</v>
      </c>
      <c r="J27" s="255">
        <v>75056.62</v>
      </c>
      <c r="K27" s="255">
        <v>75056.62</v>
      </c>
      <c r="L27" s="255">
        <v>75056.62</v>
      </c>
      <c r="M27" s="213"/>
      <c r="N27" s="249">
        <v>0</v>
      </c>
      <c r="O27" s="274">
        <v>0</v>
      </c>
      <c r="P27" s="274">
        <v>0</v>
      </c>
      <c r="Q27" s="274">
        <v>0</v>
      </c>
      <c r="R27" s="213"/>
      <c r="S27" s="274">
        <v>75056.62</v>
      </c>
      <c r="T27" s="213"/>
      <c r="U27" s="213"/>
    </row>
    <row r="28" spans="1:21">
      <c r="A28" s="250">
        <v>13110</v>
      </c>
      <c r="B28" s="250"/>
      <c r="C28" s="261" t="s">
        <v>131</v>
      </c>
      <c r="D28" s="269" t="s">
        <v>147</v>
      </c>
      <c r="E28" s="250" t="s">
        <v>415</v>
      </c>
      <c r="F28" s="250"/>
      <c r="G28" s="267" t="s">
        <v>380</v>
      </c>
      <c r="H28" s="267" t="s">
        <v>415</v>
      </c>
      <c r="I28" s="254">
        <v>-52350.400000000001</v>
      </c>
      <c r="J28" s="255">
        <v>-40997.279999999999</v>
      </c>
      <c r="K28" s="255">
        <v>-24830.7</v>
      </c>
      <c r="L28" s="255">
        <v>-49512.1</v>
      </c>
      <c r="M28" s="213"/>
      <c r="N28" s="249">
        <v>-2838.3</v>
      </c>
      <c r="O28" s="274">
        <v>0</v>
      </c>
      <c r="P28" s="274">
        <v>0</v>
      </c>
      <c r="Q28" s="274">
        <v>0</v>
      </c>
      <c r="R28" s="213"/>
      <c r="S28" s="274">
        <v>-49512.1</v>
      </c>
      <c r="T28" s="213"/>
      <c r="U28" s="213"/>
    </row>
    <row r="29" spans="1:21">
      <c r="A29" s="250">
        <v>13120</v>
      </c>
      <c r="B29" s="250"/>
      <c r="C29" s="261" t="s">
        <v>132</v>
      </c>
      <c r="D29" s="269" t="s">
        <v>147</v>
      </c>
      <c r="E29" s="250" t="s">
        <v>415</v>
      </c>
      <c r="F29" s="250"/>
      <c r="G29" s="267" t="s">
        <v>380</v>
      </c>
      <c r="H29" s="267" t="s">
        <v>415</v>
      </c>
      <c r="I29" s="254">
        <v>0</v>
      </c>
      <c r="J29" s="255">
        <v>0</v>
      </c>
      <c r="K29" s="255">
        <v>0</v>
      </c>
      <c r="L29" s="255">
        <v>0</v>
      </c>
      <c r="M29" s="213"/>
      <c r="N29" s="249">
        <v>0</v>
      </c>
      <c r="O29" s="274">
        <v>0</v>
      </c>
      <c r="P29" s="274">
        <v>0</v>
      </c>
      <c r="Q29" s="274">
        <v>0</v>
      </c>
      <c r="R29" s="213"/>
      <c r="S29" s="274">
        <v>0</v>
      </c>
      <c r="T29" s="213"/>
      <c r="U29" s="213"/>
    </row>
    <row r="30" spans="1:21">
      <c r="A30" s="250">
        <v>13200</v>
      </c>
      <c r="B30" s="250"/>
      <c r="C30" s="261" t="s">
        <v>133</v>
      </c>
      <c r="D30" s="269" t="s">
        <v>147</v>
      </c>
      <c r="E30" s="250" t="s">
        <v>415</v>
      </c>
      <c r="F30" s="250"/>
      <c r="G30" s="267" t="s">
        <v>380</v>
      </c>
      <c r="H30" s="267" t="s">
        <v>415</v>
      </c>
      <c r="I30" s="254">
        <v>1724194.9</v>
      </c>
      <c r="J30" s="255">
        <v>1720274.34</v>
      </c>
      <c r="K30" s="255">
        <v>987432.25</v>
      </c>
      <c r="L30" s="255">
        <v>1734761.23</v>
      </c>
      <c r="M30" s="213"/>
      <c r="N30" s="249">
        <v>-10566.33</v>
      </c>
      <c r="O30" s="274">
        <v>0</v>
      </c>
      <c r="P30" s="274">
        <v>0</v>
      </c>
      <c r="Q30" s="274">
        <v>0</v>
      </c>
      <c r="R30" s="213"/>
      <c r="S30" s="274">
        <v>1734761.23</v>
      </c>
      <c r="T30" s="213"/>
      <c r="U30" s="213"/>
    </row>
    <row r="31" spans="1:21">
      <c r="A31" s="250">
        <v>13210</v>
      </c>
      <c r="B31" s="250"/>
      <c r="C31" s="261" t="s">
        <v>134</v>
      </c>
      <c r="D31" s="269" t="s">
        <v>147</v>
      </c>
      <c r="E31" s="250" t="s">
        <v>415</v>
      </c>
      <c r="F31" s="250"/>
      <c r="G31" s="267" t="s">
        <v>380</v>
      </c>
      <c r="H31" s="267" t="s">
        <v>415</v>
      </c>
      <c r="I31" s="254">
        <v>-894772.74</v>
      </c>
      <c r="J31" s="255">
        <v>-594275.81000000006</v>
      </c>
      <c r="K31" s="255">
        <v>-401617.86</v>
      </c>
      <c r="L31" s="255">
        <v>-823269.27</v>
      </c>
      <c r="M31" s="213"/>
      <c r="N31" s="249">
        <v>-71503.47</v>
      </c>
      <c r="O31" s="274">
        <v>0</v>
      </c>
      <c r="P31" s="274">
        <v>0</v>
      </c>
      <c r="Q31" s="274">
        <v>0</v>
      </c>
      <c r="R31" s="213"/>
      <c r="S31" s="274">
        <v>-823269.27</v>
      </c>
      <c r="T31" s="213"/>
      <c r="U31" s="213"/>
    </row>
    <row r="32" spans="1:21">
      <c r="A32" s="250">
        <v>13220</v>
      </c>
      <c r="B32" s="250"/>
      <c r="C32" s="261" t="s">
        <v>135</v>
      </c>
      <c r="D32" s="269" t="s">
        <v>147</v>
      </c>
      <c r="E32" s="250" t="s">
        <v>415</v>
      </c>
      <c r="F32" s="250"/>
      <c r="G32" s="267" t="s">
        <v>380</v>
      </c>
      <c r="H32" s="267" t="s">
        <v>415</v>
      </c>
      <c r="I32" s="254">
        <v>0</v>
      </c>
      <c r="J32" s="255">
        <v>0</v>
      </c>
      <c r="K32" s="255">
        <v>0</v>
      </c>
      <c r="L32" s="255">
        <v>0</v>
      </c>
      <c r="M32" s="213"/>
      <c r="N32" s="249">
        <v>0</v>
      </c>
      <c r="O32" s="274">
        <v>0</v>
      </c>
      <c r="P32" s="274">
        <v>0</v>
      </c>
      <c r="Q32" s="274">
        <v>0</v>
      </c>
      <c r="R32" s="213"/>
      <c r="S32" s="274">
        <v>0</v>
      </c>
      <c r="T32" s="213"/>
      <c r="U32" s="213"/>
    </row>
    <row r="33" spans="1:21">
      <c r="A33" s="250">
        <v>13300</v>
      </c>
      <c r="B33" s="250"/>
      <c r="C33" s="261" t="s">
        <v>136</v>
      </c>
      <c r="D33" s="269" t="s">
        <v>147</v>
      </c>
      <c r="E33" s="250" t="s">
        <v>415</v>
      </c>
      <c r="F33" s="250"/>
      <c r="G33" s="267" t="s">
        <v>380</v>
      </c>
      <c r="H33" s="267" t="s">
        <v>415</v>
      </c>
      <c r="I33" s="254">
        <v>985784.63</v>
      </c>
      <c r="J33" s="255">
        <v>973529.63</v>
      </c>
      <c r="K33" s="255">
        <v>962667.63</v>
      </c>
      <c r="L33" s="255">
        <v>973529.63</v>
      </c>
      <c r="M33" s="213"/>
      <c r="N33" s="249">
        <v>12255</v>
      </c>
      <c r="O33" s="274">
        <v>0</v>
      </c>
      <c r="P33" s="274">
        <v>0</v>
      </c>
      <c r="Q33" s="274">
        <v>0</v>
      </c>
      <c r="R33" s="213"/>
      <c r="S33" s="274">
        <v>973529.63</v>
      </c>
      <c r="T33" s="213"/>
      <c r="U33" s="213"/>
    </row>
    <row r="34" spans="1:21">
      <c r="A34" s="250">
        <v>13310</v>
      </c>
      <c r="B34" s="250"/>
      <c r="C34" s="261" t="s">
        <v>137</v>
      </c>
      <c r="D34" s="269" t="s">
        <v>147</v>
      </c>
      <c r="E34" s="250" t="s">
        <v>415</v>
      </c>
      <c r="F34" s="250"/>
      <c r="G34" s="267" t="s">
        <v>380</v>
      </c>
      <c r="H34" s="267" t="s">
        <v>415</v>
      </c>
      <c r="I34" s="254">
        <v>-467139.88</v>
      </c>
      <c r="J34" s="255">
        <v>-386979.85</v>
      </c>
      <c r="K34" s="255">
        <v>-289153.56</v>
      </c>
      <c r="L34" s="255">
        <v>-442448.82</v>
      </c>
      <c r="M34" s="213"/>
      <c r="N34" s="249">
        <v>-24691.06</v>
      </c>
      <c r="O34" s="274">
        <v>0</v>
      </c>
      <c r="P34" s="274">
        <v>0</v>
      </c>
      <c r="Q34" s="274">
        <v>0</v>
      </c>
      <c r="R34" s="213"/>
      <c r="S34" s="274">
        <v>-442448.82</v>
      </c>
      <c r="T34" s="213"/>
      <c r="U34" s="213"/>
    </row>
    <row r="35" spans="1:21">
      <c r="A35" s="250">
        <v>13311</v>
      </c>
      <c r="B35" s="250"/>
      <c r="C35" s="261" t="s">
        <v>356</v>
      </c>
      <c r="D35" s="269" t="s">
        <v>147</v>
      </c>
      <c r="E35" s="250" t="s">
        <v>415</v>
      </c>
      <c r="F35" s="250"/>
      <c r="G35" s="267" t="s">
        <v>380</v>
      </c>
      <c r="H35" s="267" t="s">
        <v>415</v>
      </c>
      <c r="I35" s="254">
        <v>-91487.85</v>
      </c>
      <c r="J35" s="255">
        <v>0</v>
      </c>
      <c r="K35" s="255">
        <v>0</v>
      </c>
      <c r="L35" s="255">
        <v>-73190.28</v>
      </c>
      <c r="M35" s="213"/>
      <c r="N35" s="249">
        <v>-18297.57</v>
      </c>
      <c r="O35" s="274">
        <v>0</v>
      </c>
      <c r="P35" s="274">
        <v>0</v>
      </c>
      <c r="Q35" s="274">
        <v>0</v>
      </c>
      <c r="R35" s="213"/>
      <c r="S35" s="274">
        <v>-73190.28</v>
      </c>
      <c r="T35" s="213"/>
      <c r="U35" s="213"/>
    </row>
    <row r="36" spans="1:21">
      <c r="A36" s="250">
        <v>13320</v>
      </c>
      <c r="B36" s="250"/>
      <c r="C36" s="261" t="s">
        <v>138</v>
      </c>
      <c r="D36" s="269" t="s">
        <v>147</v>
      </c>
      <c r="E36" s="250" t="s">
        <v>415</v>
      </c>
      <c r="F36" s="250"/>
      <c r="G36" s="267" t="s">
        <v>380</v>
      </c>
      <c r="H36" s="267" t="s">
        <v>415</v>
      </c>
      <c r="I36" s="254">
        <v>0</v>
      </c>
      <c r="J36" s="255">
        <v>0</v>
      </c>
      <c r="K36" s="255">
        <v>0</v>
      </c>
      <c r="L36" s="255">
        <v>0</v>
      </c>
      <c r="M36" s="213"/>
      <c r="N36" s="249">
        <v>0</v>
      </c>
      <c r="O36" s="274">
        <v>0</v>
      </c>
      <c r="P36" s="274">
        <v>0</v>
      </c>
      <c r="Q36" s="274">
        <v>0</v>
      </c>
      <c r="R36" s="213"/>
      <c r="S36" s="274">
        <v>0</v>
      </c>
      <c r="T36" s="213"/>
      <c r="U36" s="213"/>
    </row>
    <row r="37" spans="1:21">
      <c r="A37" s="250">
        <v>13330</v>
      </c>
      <c r="B37" s="250"/>
      <c r="C37" s="261" t="s">
        <v>139</v>
      </c>
      <c r="D37" s="269" t="s">
        <v>147</v>
      </c>
      <c r="E37" s="250" t="s">
        <v>415</v>
      </c>
      <c r="F37" s="250"/>
      <c r="G37" s="267" t="s">
        <v>380</v>
      </c>
      <c r="H37" s="267" t="s">
        <v>415</v>
      </c>
      <c r="I37" s="254">
        <v>40732.58</v>
      </c>
      <c r="J37" s="255">
        <v>40732.58</v>
      </c>
      <c r="K37" s="255">
        <v>0</v>
      </c>
      <c r="L37" s="255">
        <v>40732.58</v>
      </c>
      <c r="M37" s="213"/>
      <c r="N37" s="249">
        <v>0</v>
      </c>
      <c r="O37" s="274">
        <v>0</v>
      </c>
      <c r="P37" s="274">
        <v>0</v>
      </c>
      <c r="Q37" s="274">
        <v>0</v>
      </c>
      <c r="R37" s="213"/>
      <c r="S37" s="274">
        <v>40732.58</v>
      </c>
      <c r="T37" s="213"/>
      <c r="U37" s="213"/>
    </row>
    <row r="38" spans="1:21">
      <c r="A38" s="250">
        <v>13340</v>
      </c>
      <c r="B38" s="250"/>
      <c r="C38" s="261" t="s">
        <v>140</v>
      </c>
      <c r="D38" s="269" t="s">
        <v>147</v>
      </c>
      <c r="E38" s="250" t="s">
        <v>415</v>
      </c>
      <c r="F38" s="250"/>
      <c r="G38" s="267" t="s">
        <v>380</v>
      </c>
      <c r="H38" s="267" t="s">
        <v>415</v>
      </c>
      <c r="I38" s="254">
        <v>-8148.67</v>
      </c>
      <c r="J38" s="255">
        <v>-3002.15</v>
      </c>
      <c r="K38" s="255">
        <v>0</v>
      </c>
      <c r="L38" s="255">
        <v>-6862.03</v>
      </c>
      <c r="M38" s="213"/>
      <c r="N38" s="249">
        <v>-1286.6400000000001</v>
      </c>
      <c r="O38" s="274">
        <v>0</v>
      </c>
      <c r="P38" s="274">
        <v>0</v>
      </c>
      <c r="Q38" s="274">
        <v>0</v>
      </c>
      <c r="R38" s="213"/>
      <c r="S38" s="274">
        <v>-6862.03</v>
      </c>
      <c r="T38" s="213"/>
      <c r="U38" s="213"/>
    </row>
    <row r="39" spans="1:21">
      <c r="A39" s="250">
        <v>13999</v>
      </c>
      <c r="B39" s="250"/>
      <c r="C39" s="261" t="s">
        <v>141</v>
      </c>
      <c r="D39" s="269" t="s">
        <v>147</v>
      </c>
      <c r="E39" s="250" t="s">
        <v>415</v>
      </c>
      <c r="F39" s="250"/>
      <c r="G39" s="267" t="s">
        <v>380</v>
      </c>
      <c r="H39" s="267" t="s">
        <v>415</v>
      </c>
      <c r="I39" s="254">
        <v>126987.2</v>
      </c>
      <c r="J39" s="255">
        <v>415275.15</v>
      </c>
      <c r="K39" s="255">
        <v>0</v>
      </c>
      <c r="L39" s="255">
        <v>471434.76</v>
      </c>
      <c r="M39" s="213"/>
      <c r="N39" s="249">
        <v>-344447.56</v>
      </c>
      <c r="O39" s="274">
        <v>-112670</v>
      </c>
      <c r="P39" s="274">
        <v>0</v>
      </c>
      <c r="Q39" s="274">
        <v>0</v>
      </c>
      <c r="R39" s="213"/>
      <c r="S39" s="274">
        <v>471434.76</v>
      </c>
      <c r="T39" s="213"/>
      <c r="U39" s="213"/>
    </row>
    <row r="40" spans="1:21">
      <c r="A40" s="250">
        <v>14000</v>
      </c>
      <c r="B40" s="250"/>
      <c r="C40" s="261" t="s">
        <v>142</v>
      </c>
      <c r="D40" s="267" t="s">
        <v>381</v>
      </c>
      <c r="E40" s="250" t="s">
        <v>415</v>
      </c>
      <c r="F40" s="250"/>
      <c r="G40" s="267" t="s">
        <v>381</v>
      </c>
      <c r="H40" s="267" t="s">
        <v>415</v>
      </c>
      <c r="I40" s="254">
        <v>151980.28</v>
      </c>
      <c r="J40" s="255">
        <v>159146.35999999999</v>
      </c>
      <c r="K40" s="255">
        <v>211666.64</v>
      </c>
      <c r="L40" s="255">
        <v>200268.49</v>
      </c>
      <c r="M40" s="213"/>
      <c r="N40" s="249">
        <v>-48288.21</v>
      </c>
      <c r="O40" s="274">
        <v>0</v>
      </c>
      <c r="P40" s="274">
        <v>0</v>
      </c>
      <c r="Q40" s="274">
        <v>0</v>
      </c>
      <c r="R40" s="213"/>
      <c r="S40" s="274">
        <v>200268.49</v>
      </c>
      <c r="T40" s="213"/>
      <c r="U40" s="213"/>
    </row>
    <row r="41" spans="1:21">
      <c r="A41" s="250">
        <v>14010</v>
      </c>
      <c r="B41" s="250"/>
      <c r="C41" s="261" t="s">
        <v>143</v>
      </c>
      <c r="D41" s="267" t="s">
        <v>453</v>
      </c>
      <c r="E41" s="250" t="s">
        <v>415</v>
      </c>
      <c r="F41" s="250"/>
      <c r="G41" s="269" t="s">
        <v>147</v>
      </c>
      <c r="H41" s="267" t="s">
        <v>415</v>
      </c>
      <c r="I41" s="254">
        <v>0.16</v>
      </c>
      <c r="J41" s="255">
        <v>0.16</v>
      </c>
      <c r="K41" s="255">
        <v>0.16</v>
      </c>
      <c r="L41" s="255">
        <v>0.16</v>
      </c>
      <c r="M41" s="213"/>
      <c r="N41" s="249">
        <v>0</v>
      </c>
      <c r="O41" s="274">
        <v>0</v>
      </c>
      <c r="P41" s="274">
        <v>0</v>
      </c>
      <c r="Q41" s="274">
        <v>0</v>
      </c>
      <c r="R41" s="213"/>
      <c r="S41" s="274">
        <v>0.16</v>
      </c>
      <c r="T41" s="213"/>
      <c r="U41" s="213"/>
    </row>
    <row r="42" spans="1:21">
      <c r="A42" s="250">
        <v>15000</v>
      </c>
      <c r="B42" s="250"/>
      <c r="C42" s="261" t="s">
        <v>144</v>
      </c>
      <c r="D42" s="269" t="s">
        <v>147</v>
      </c>
      <c r="E42" s="250" t="s">
        <v>415</v>
      </c>
      <c r="F42" s="250"/>
      <c r="G42" s="267" t="s">
        <v>382</v>
      </c>
      <c r="H42" s="267" t="s">
        <v>415</v>
      </c>
      <c r="I42" s="254">
        <v>2732252</v>
      </c>
      <c r="J42" s="255">
        <v>2776960</v>
      </c>
      <c r="K42" s="255">
        <v>2757032</v>
      </c>
      <c r="L42" s="255">
        <v>2732252</v>
      </c>
      <c r="M42" s="213"/>
      <c r="N42" s="249">
        <v>0</v>
      </c>
      <c r="O42" s="274">
        <v>0</v>
      </c>
      <c r="P42" s="274">
        <v>0</v>
      </c>
      <c r="Q42" s="274">
        <v>0</v>
      </c>
      <c r="R42" s="213"/>
      <c r="S42" s="274">
        <v>2732252</v>
      </c>
      <c r="T42" s="213"/>
      <c r="U42" s="213"/>
    </row>
    <row r="43" spans="1:21">
      <c r="A43" s="250">
        <v>15010</v>
      </c>
      <c r="B43" s="250"/>
      <c r="C43" s="261" t="s">
        <v>145</v>
      </c>
      <c r="D43" s="269" t="s">
        <v>147</v>
      </c>
      <c r="E43" s="250" t="s">
        <v>415</v>
      </c>
      <c r="F43" s="250"/>
      <c r="G43" s="267" t="s">
        <v>383</v>
      </c>
      <c r="H43" s="267" t="s">
        <v>415</v>
      </c>
      <c r="I43" s="254">
        <v>-2732252</v>
      </c>
      <c r="J43" s="255">
        <v>-2776960</v>
      </c>
      <c r="K43" s="255">
        <v>-2757032</v>
      </c>
      <c r="L43" s="255">
        <v>-2732252</v>
      </c>
      <c r="M43" s="213"/>
      <c r="N43" s="249">
        <v>0</v>
      </c>
      <c r="O43" s="274">
        <v>0</v>
      </c>
      <c r="P43" s="274">
        <v>0</v>
      </c>
      <c r="Q43" s="274">
        <v>0</v>
      </c>
      <c r="R43" s="213"/>
      <c r="S43" s="274">
        <v>-2732252</v>
      </c>
      <c r="T43" s="213"/>
      <c r="U43" s="213"/>
    </row>
    <row r="44" spans="1:21">
      <c r="A44" s="250">
        <v>16000</v>
      </c>
      <c r="B44" s="250"/>
      <c r="C44" s="261" t="s">
        <v>146</v>
      </c>
      <c r="D44" s="269" t="s">
        <v>147</v>
      </c>
      <c r="E44" s="250" t="s">
        <v>415</v>
      </c>
      <c r="F44" s="250"/>
      <c r="G44" s="267" t="s">
        <v>147</v>
      </c>
      <c r="H44" s="267" t="s">
        <v>415</v>
      </c>
      <c r="I44" s="254">
        <v>231201.19</v>
      </c>
      <c r="J44" s="255">
        <v>121100.72</v>
      </c>
      <c r="K44" s="255">
        <v>187837.3</v>
      </c>
      <c r="L44" s="255">
        <v>229655.6</v>
      </c>
      <c r="M44" s="213"/>
      <c r="N44" s="249">
        <v>1545.59</v>
      </c>
      <c r="O44" s="274">
        <v>76230.16</v>
      </c>
      <c r="P44" s="274">
        <v>0</v>
      </c>
      <c r="Q44" s="274">
        <v>0</v>
      </c>
      <c r="R44" s="213"/>
      <c r="S44" s="274">
        <v>229655.6</v>
      </c>
      <c r="T44" s="213"/>
      <c r="U44" s="213"/>
    </row>
    <row r="45" spans="1:21">
      <c r="A45" s="250">
        <v>16010</v>
      </c>
      <c r="B45" s="250"/>
      <c r="C45" s="261" t="s">
        <v>148</v>
      </c>
      <c r="D45" s="269" t="s">
        <v>147</v>
      </c>
      <c r="E45" s="250" t="s">
        <v>415</v>
      </c>
      <c r="F45" s="250"/>
      <c r="G45" s="267" t="s">
        <v>147</v>
      </c>
      <c r="H45" s="267" t="s">
        <v>415</v>
      </c>
      <c r="I45" s="254">
        <v>860.94</v>
      </c>
      <c r="J45" s="255">
        <v>1020.35</v>
      </c>
      <c r="K45" s="255">
        <v>6970.77</v>
      </c>
      <c r="L45" s="255">
        <v>12771.23</v>
      </c>
      <c r="M45" s="213"/>
      <c r="N45" s="249">
        <v>-11910.29</v>
      </c>
      <c r="O45" s="274">
        <v>0</v>
      </c>
      <c r="P45" s="274">
        <v>0</v>
      </c>
      <c r="Q45" s="274">
        <v>0</v>
      </c>
      <c r="R45" s="213"/>
      <c r="S45" s="274">
        <v>12771.23</v>
      </c>
      <c r="T45" s="213"/>
      <c r="U45" s="213"/>
    </row>
    <row r="46" spans="1:21">
      <c r="A46" s="250">
        <v>16020</v>
      </c>
      <c r="B46" s="250"/>
      <c r="C46" s="262" t="s">
        <v>147</v>
      </c>
      <c r="D46" s="269" t="s">
        <v>147</v>
      </c>
      <c r="E46" s="250" t="s">
        <v>415</v>
      </c>
      <c r="F46" s="265"/>
      <c r="G46" s="267" t="s">
        <v>147</v>
      </c>
      <c r="H46" s="267" t="s">
        <v>415</v>
      </c>
      <c r="I46" s="254">
        <v>105346.41</v>
      </c>
      <c r="J46" s="255">
        <v>51119.54</v>
      </c>
      <c r="K46" s="255">
        <v>70112.06</v>
      </c>
      <c r="L46" s="255">
        <v>140171.6</v>
      </c>
      <c r="M46" s="213"/>
      <c r="N46" s="249">
        <v>-34825.19</v>
      </c>
      <c r="O46" s="274">
        <v>0</v>
      </c>
      <c r="P46" s="274">
        <v>0</v>
      </c>
      <c r="Q46" s="274">
        <v>0</v>
      </c>
      <c r="R46" s="213"/>
      <c r="S46" s="274">
        <v>140171.6</v>
      </c>
      <c r="T46" s="213"/>
      <c r="U46" s="213"/>
    </row>
    <row r="47" spans="1:21">
      <c r="A47" s="250">
        <v>16030</v>
      </c>
      <c r="B47" s="250"/>
      <c r="C47" s="262" t="s">
        <v>149</v>
      </c>
      <c r="D47" s="269" t="s">
        <v>147</v>
      </c>
      <c r="E47" s="250" t="s">
        <v>415</v>
      </c>
      <c r="F47" s="265"/>
      <c r="G47" s="267" t="s">
        <v>147</v>
      </c>
      <c r="H47" s="267" t="s">
        <v>415</v>
      </c>
      <c r="I47" s="254">
        <v>0</v>
      </c>
      <c r="J47" s="255">
        <v>0</v>
      </c>
      <c r="K47" s="255">
        <v>0</v>
      </c>
      <c r="L47" s="255">
        <v>0</v>
      </c>
      <c r="M47" s="213"/>
      <c r="N47" s="249">
        <v>0</v>
      </c>
      <c r="O47" s="274">
        <v>0</v>
      </c>
      <c r="P47" s="274">
        <v>0</v>
      </c>
      <c r="Q47" s="274">
        <v>0</v>
      </c>
      <c r="R47" s="213"/>
      <c r="S47" s="274">
        <v>0</v>
      </c>
      <c r="T47" s="213"/>
      <c r="U47" s="213"/>
    </row>
    <row r="48" spans="1:21" ht="15">
      <c r="A48" s="250">
        <v>19999</v>
      </c>
      <c r="B48" s="250"/>
      <c r="C48" s="261" t="s">
        <v>150</v>
      </c>
      <c r="D48" s="269" t="s">
        <v>147</v>
      </c>
      <c r="E48" s="250" t="s">
        <v>415</v>
      </c>
      <c r="F48" s="250"/>
      <c r="G48" s="276"/>
      <c r="H48" s="267" t="s">
        <v>415</v>
      </c>
      <c r="I48" s="254">
        <v>-3671646</v>
      </c>
      <c r="J48" s="255">
        <v>-2712639.02</v>
      </c>
      <c r="K48" s="255">
        <v>-1567503</v>
      </c>
      <c r="L48" s="255">
        <v>-3417020.31</v>
      </c>
      <c r="M48" s="213"/>
      <c r="N48" s="249">
        <v>-254626</v>
      </c>
      <c r="O48" s="274">
        <v>0</v>
      </c>
      <c r="P48" s="274">
        <v>0</v>
      </c>
      <c r="Q48" s="274">
        <v>0</v>
      </c>
      <c r="R48" s="213"/>
      <c r="S48" s="274">
        <v>-3417020.31</v>
      </c>
      <c r="T48" s="213"/>
      <c r="U48" s="213"/>
    </row>
    <row r="49" spans="1:21">
      <c r="A49" s="250">
        <v>20000</v>
      </c>
      <c r="B49" s="250"/>
      <c r="C49" s="261" t="s">
        <v>151</v>
      </c>
      <c r="D49" s="269" t="s">
        <v>384</v>
      </c>
      <c r="E49" s="250" t="s">
        <v>415</v>
      </c>
      <c r="F49" s="250"/>
      <c r="G49" s="267" t="s">
        <v>384</v>
      </c>
      <c r="H49" s="267" t="s">
        <v>415</v>
      </c>
      <c r="I49" s="254">
        <v>-15558866.18</v>
      </c>
      <c r="J49" s="255">
        <v>-15915410.810000001</v>
      </c>
      <c r="K49" s="255">
        <v>-15505736.640000001</v>
      </c>
      <c r="L49" s="255">
        <v>-14361670.609999999</v>
      </c>
      <c r="M49" s="213"/>
      <c r="N49" s="249">
        <v>-1197195.57</v>
      </c>
      <c r="O49" s="274">
        <v>0</v>
      </c>
      <c r="P49" s="274">
        <v>0</v>
      </c>
      <c r="Q49" s="274">
        <v>0</v>
      </c>
      <c r="R49" s="213"/>
      <c r="S49" s="274">
        <v>-14361670.609999999</v>
      </c>
      <c r="T49" s="213"/>
      <c r="U49" s="213"/>
    </row>
    <row r="50" spans="1:21">
      <c r="A50" s="250">
        <v>21000</v>
      </c>
      <c r="B50" s="250"/>
      <c r="C50" s="261" t="s">
        <v>152</v>
      </c>
      <c r="D50" s="269" t="s">
        <v>463</v>
      </c>
      <c r="E50" s="250" t="s">
        <v>415</v>
      </c>
      <c r="F50" s="250"/>
      <c r="G50" s="267" t="s">
        <v>385</v>
      </c>
      <c r="H50" s="267" t="s">
        <v>415</v>
      </c>
      <c r="I50" s="254">
        <v>-2859904.73</v>
      </c>
      <c r="J50" s="255">
        <v>-1668851.81</v>
      </c>
      <c r="K50" s="255">
        <v>-5092490.21</v>
      </c>
      <c r="L50" s="255">
        <v>-949854.85</v>
      </c>
      <c r="M50" s="213"/>
      <c r="N50" s="249">
        <v>-1910049.88</v>
      </c>
      <c r="O50" s="274">
        <v>0</v>
      </c>
      <c r="P50" s="274">
        <v>0</v>
      </c>
      <c r="Q50" s="274">
        <v>0</v>
      </c>
      <c r="R50" s="213"/>
      <c r="S50" s="274">
        <v>-949854.85</v>
      </c>
      <c r="T50" s="213"/>
      <c r="U50" s="213"/>
    </row>
    <row r="51" spans="1:21">
      <c r="A51" s="250">
        <v>21010</v>
      </c>
      <c r="B51" s="250"/>
      <c r="C51" s="261" t="s">
        <v>153</v>
      </c>
      <c r="D51" s="269" t="s">
        <v>463</v>
      </c>
      <c r="E51" s="250" t="s">
        <v>415</v>
      </c>
      <c r="F51" s="250"/>
      <c r="G51" s="267" t="s">
        <v>385</v>
      </c>
      <c r="H51" s="267" t="s">
        <v>415</v>
      </c>
      <c r="I51" s="254">
        <v>-2717000</v>
      </c>
      <c r="J51" s="255">
        <v>-2126000</v>
      </c>
      <c r="K51" s="255">
        <v>-2350000</v>
      </c>
      <c r="L51" s="255">
        <v>-2389000</v>
      </c>
      <c r="M51" s="213"/>
      <c r="N51" s="249">
        <v>-328000</v>
      </c>
      <c r="O51" s="274">
        <v>0</v>
      </c>
      <c r="P51" s="274">
        <v>0</v>
      </c>
      <c r="Q51" s="274">
        <v>0</v>
      </c>
      <c r="R51" s="213"/>
      <c r="S51" s="274">
        <v>-2389000</v>
      </c>
      <c r="T51" s="213"/>
      <c r="U51" s="213"/>
    </row>
    <row r="52" spans="1:21">
      <c r="A52" s="250">
        <v>21020</v>
      </c>
      <c r="B52" s="250"/>
      <c r="C52" s="261" t="s">
        <v>154</v>
      </c>
      <c r="D52" s="269" t="s">
        <v>463</v>
      </c>
      <c r="E52" s="250" t="s">
        <v>415</v>
      </c>
      <c r="F52" s="250"/>
      <c r="G52" s="267" t="s">
        <v>386</v>
      </c>
      <c r="H52" s="267" t="s">
        <v>415</v>
      </c>
      <c r="I52" s="254">
        <v>-2278050</v>
      </c>
      <c r="J52" s="255">
        <v>-3195000</v>
      </c>
      <c r="K52" s="255">
        <v>-4056000</v>
      </c>
      <c r="L52" s="255">
        <v>-2434000</v>
      </c>
      <c r="M52" s="213"/>
      <c r="N52" s="249">
        <v>155950</v>
      </c>
      <c r="O52" s="274">
        <v>0</v>
      </c>
      <c r="P52" s="274">
        <v>0</v>
      </c>
      <c r="Q52" s="274">
        <v>0</v>
      </c>
      <c r="R52" s="213"/>
      <c r="S52" s="274">
        <v>-2434000</v>
      </c>
      <c r="T52" s="213"/>
      <c r="U52" s="213"/>
    </row>
    <row r="53" spans="1:21">
      <c r="A53" s="250">
        <v>22000</v>
      </c>
      <c r="B53" s="250"/>
      <c r="C53" s="261" t="s">
        <v>155</v>
      </c>
      <c r="D53" s="269" t="s">
        <v>467</v>
      </c>
      <c r="E53" s="250" t="s">
        <v>415</v>
      </c>
      <c r="F53" s="250"/>
      <c r="G53" s="267" t="s">
        <v>387</v>
      </c>
      <c r="H53" s="267" t="s">
        <v>415</v>
      </c>
      <c r="I53" s="254">
        <v>-8669303</v>
      </c>
      <c r="J53" s="255">
        <v>-7901848</v>
      </c>
      <c r="K53" s="255">
        <v>-8359487</v>
      </c>
      <c r="L53" s="255">
        <v>-8669303</v>
      </c>
      <c r="M53" s="213"/>
      <c r="N53" s="249">
        <v>0</v>
      </c>
      <c r="O53" s="274">
        <v>0</v>
      </c>
      <c r="P53" s="274">
        <v>0</v>
      </c>
      <c r="Q53" s="274">
        <v>0</v>
      </c>
      <c r="R53" s="213"/>
      <c r="S53" s="274">
        <v>-8669303</v>
      </c>
      <c r="T53" s="213"/>
      <c r="U53" s="213"/>
    </row>
    <row r="54" spans="1:21">
      <c r="A54" s="250">
        <v>23000</v>
      </c>
      <c r="B54" s="250"/>
      <c r="C54" s="261" t="s">
        <v>156</v>
      </c>
      <c r="D54" s="269" t="s">
        <v>469</v>
      </c>
      <c r="E54" s="250" t="s">
        <v>415</v>
      </c>
      <c r="F54" s="250"/>
      <c r="G54" s="267" t="s">
        <v>375</v>
      </c>
      <c r="H54" s="267" t="s">
        <v>415</v>
      </c>
      <c r="I54" s="288">
        <v>-131400</v>
      </c>
      <c r="J54" s="286">
        <v>-101200</v>
      </c>
      <c r="K54" s="255">
        <v>-290149.86</v>
      </c>
      <c r="L54" s="286">
        <v>-605665</v>
      </c>
      <c r="M54" s="213"/>
      <c r="N54" s="287">
        <v>474265</v>
      </c>
      <c r="O54" s="274">
        <v>131400</v>
      </c>
      <c r="P54" s="274">
        <v>0</v>
      </c>
      <c r="Q54" s="274">
        <v>0</v>
      </c>
      <c r="R54" s="213"/>
      <c r="S54" s="274">
        <v>-605665</v>
      </c>
      <c r="T54" s="213"/>
      <c r="U54" s="213"/>
    </row>
    <row r="55" spans="1:21">
      <c r="A55" s="250">
        <v>24010</v>
      </c>
      <c r="B55" s="250"/>
      <c r="C55" s="261" t="s">
        <v>157</v>
      </c>
      <c r="D55" s="269" t="s">
        <v>390</v>
      </c>
      <c r="E55" s="250" t="s">
        <v>415</v>
      </c>
      <c r="F55" s="250"/>
      <c r="G55" s="267" t="s">
        <v>390</v>
      </c>
      <c r="H55" s="267" t="s">
        <v>415</v>
      </c>
      <c r="I55" s="254">
        <v>-1643105.85</v>
      </c>
      <c r="J55" s="255">
        <v>-1640083.09</v>
      </c>
      <c r="K55" s="255">
        <v>-1361497.54</v>
      </c>
      <c r="L55" s="255">
        <v>-1204265.6100000001</v>
      </c>
      <c r="M55" s="213"/>
      <c r="N55" s="249">
        <v>-438840.24</v>
      </c>
      <c r="O55" s="274">
        <v>0</v>
      </c>
      <c r="P55" s="274">
        <v>0</v>
      </c>
      <c r="Q55" s="274">
        <v>0</v>
      </c>
      <c r="R55" s="213"/>
      <c r="S55" s="274">
        <v>-1204265.6100000001</v>
      </c>
      <c r="T55" s="213"/>
      <c r="U55" s="213"/>
    </row>
    <row r="56" spans="1:21">
      <c r="A56" s="250">
        <v>24020</v>
      </c>
      <c r="B56" s="250"/>
      <c r="C56" s="261" t="s">
        <v>158</v>
      </c>
      <c r="D56" s="269" t="s">
        <v>391</v>
      </c>
      <c r="E56" s="250" t="s">
        <v>415</v>
      </c>
      <c r="F56" s="250"/>
      <c r="G56" s="267" t="s">
        <v>391</v>
      </c>
      <c r="H56" s="267" t="s">
        <v>415</v>
      </c>
      <c r="I56" s="288">
        <v>0</v>
      </c>
      <c r="J56" s="286">
        <v>0</v>
      </c>
      <c r="K56" s="255">
        <v>-283810</v>
      </c>
      <c r="L56" s="286">
        <v>0</v>
      </c>
      <c r="M56" s="213"/>
      <c r="N56" s="287">
        <v>0</v>
      </c>
      <c r="O56" s="274">
        <v>0</v>
      </c>
      <c r="P56" s="274">
        <v>0</v>
      </c>
      <c r="Q56" s="274">
        <v>0</v>
      </c>
      <c r="R56" s="213"/>
      <c r="S56" s="274">
        <v>0</v>
      </c>
      <c r="T56" s="213"/>
      <c r="U56" s="213"/>
    </row>
    <row r="57" spans="1:21">
      <c r="A57" s="250">
        <v>24030</v>
      </c>
      <c r="B57" s="250"/>
      <c r="C57" s="261" t="s">
        <v>159</v>
      </c>
      <c r="D57" s="269" t="s">
        <v>159</v>
      </c>
      <c r="E57" s="250" t="s">
        <v>415</v>
      </c>
      <c r="F57" s="250"/>
      <c r="G57" s="267" t="s">
        <v>159</v>
      </c>
      <c r="H57" s="267" t="s">
        <v>415</v>
      </c>
      <c r="I57" s="254">
        <v>-88088.66</v>
      </c>
      <c r="J57" s="255">
        <v>-223312.54</v>
      </c>
      <c r="K57" s="255">
        <v>-136230.6</v>
      </c>
      <c r="L57" s="255">
        <v>-109644.77</v>
      </c>
      <c r="M57" s="213"/>
      <c r="N57" s="249">
        <v>21556.11</v>
      </c>
      <c r="O57" s="274">
        <v>0</v>
      </c>
      <c r="P57" s="274">
        <v>0</v>
      </c>
      <c r="Q57" s="274">
        <v>0</v>
      </c>
      <c r="R57" s="213"/>
      <c r="S57" s="274">
        <v>-109644.77</v>
      </c>
      <c r="T57" s="213"/>
      <c r="U57" s="213"/>
    </row>
    <row r="58" spans="1:21">
      <c r="A58" s="250">
        <v>24040</v>
      </c>
      <c r="B58" s="250"/>
      <c r="C58" s="261" t="s">
        <v>160</v>
      </c>
      <c r="D58" s="269" t="s">
        <v>389</v>
      </c>
      <c r="E58" s="250" t="s">
        <v>415</v>
      </c>
      <c r="F58" s="250"/>
      <c r="G58" s="267" t="s">
        <v>389</v>
      </c>
      <c r="H58" s="267" t="s">
        <v>415</v>
      </c>
      <c r="I58" s="254">
        <v>-1673000.78</v>
      </c>
      <c r="J58" s="255">
        <v>-1625552.28</v>
      </c>
      <c r="K58" s="255">
        <v>-1684568.75</v>
      </c>
      <c r="L58" s="255">
        <v>-3266110.03</v>
      </c>
      <c r="M58" s="213"/>
      <c r="N58" s="249">
        <v>1593109.25</v>
      </c>
      <c r="O58" s="274">
        <v>1741875</v>
      </c>
      <c r="P58" s="274">
        <v>0</v>
      </c>
      <c r="Q58" s="274">
        <v>0</v>
      </c>
      <c r="R58" s="213"/>
      <c r="S58" s="274">
        <v>-3266110.03</v>
      </c>
      <c r="T58" s="213"/>
      <c r="U58" s="213"/>
    </row>
    <row r="59" spans="1:21">
      <c r="A59" s="250">
        <v>25010</v>
      </c>
      <c r="B59" s="250"/>
      <c r="C59" s="261" t="s">
        <v>161</v>
      </c>
      <c r="D59" s="269" t="s">
        <v>161</v>
      </c>
      <c r="E59" s="250" t="s">
        <v>415</v>
      </c>
      <c r="F59" s="250"/>
      <c r="G59" s="267" t="s">
        <v>161</v>
      </c>
      <c r="H59" s="267" t="s">
        <v>415</v>
      </c>
      <c r="I59" s="254">
        <v>-1049998.4099999999</v>
      </c>
      <c r="J59" s="255">
        <v>-1046620.08</v>
      </c>
      <c r="K59" s="255">
        <v>-1039064.49</v>
      </c>
      <c r="L59" s="255">
        <v>-1049534.94</v>
      </c>
      <c r="M59" s="213"/>
      <c r="N59" s="249">
        <v>-463.47</v>
      </c>
      <c r="O59" s="274">
        <v>0</v>
      </c>
      <c r="P59" s="274">
        <v>0</v>
      </c>
      <c r="Q59" s="274">
        <v>0</v>
      </c>
      <c r="R59" s="213"/>
      <c r="S59" s="274">
        <v>-1049534.94</v>
      </c>
      <c r="T59" s="213"/>
      <c r="U59" s="213"/>
    </row>
    <row r="60" spans="1:21">
      <c r="A60" s="250">
        <v>25020</v>
      </c>
      <c r="B60" s="250"/>
      <c r="C60" s="261" t="s">
        <v>162</v>
      </c>
      <c r="D60" s="269" t="s">
        <v>161</v>
      </c>
      <c r="E60" s="250" t="s">
        <v>415</v>
      </c>
      <c r="F60" s="250"/>
      <c r="G60" s="267" t="s">
        <v>161</v>
      </c>
      <c r="H60" s="267" t="s">
        <v>415</v>
      </c>
      <c r="I60" s="254">
        <v>372050.59</v>
      </c>
      <c r="J60" s="255">
        <v>298860.31</v>
      </c>
      <c r="K60" s="255">
        <v>225670.03</v>
      </c>
      <c r="L60" s="255">
        <v>353753.02</v>
      </c>
      <c r="M60" s="213"/>
      <c r="N60" s="249">
        <v>18297.57</v>
      </c>
      <c r="O60" s="274">
        <v>0</v>
      </c>
      <c r="P60" s="274">
        <v>0</v>
      </c>
      <c r="Q60" s="274">
        <v>0</v>
      </c>
      <c r="R60" s="213"/>
      <c r="S60" s="274">
        <v>353753.02</v>
      </c>
      <c r="T60" s="213"/>
      <c r="U60" s="213"/>
    </row>
    <row r="61" spans="1:21">
      <c r="A61" s="250">
        <v>26000</v>
      </c>
      <c r="B61" s="250"/>
      <c r="C61" s="261" t="s">
        <v>163</v>
      </c>
      <c r="D61" s="269" t="s">
        <v>392</v>
      </c>
      <c r="E61" s="250" t="s">
        <v>415</v>
      </c>
      <c r="F61" s="250"/>
      <c r="G61" s="267" t="s">
        <v>392</v>
      </c>
      <c r="H61" s="267" t="s">
        <v>415</v>
      </c>
      <c r="I61" s="254">
        <v>0</v>
      </c>
      <c r="J61" s="255">
        <v>0</v>
      </c>
      <c r="K61" s="255">
        <v>8090.53</v>
      </c>
      <c r="L61" s="255">
        <v>0</v>
      </c>
      <c r="M61" s="213"/>
      <c r="N61" s="249">
        <v>0</v>
      </c>
      <c r="O61" s="274">
        <v>0</v>
      </c>
      <c r="P61" s="274">
        <v>0</v>
      </c>
      <c r="Q61" s="274">
        <v>0</v>
      </c>
      <c r="R61" s="213"/>
      <c r="S61" s="274">
        <v>0</v>
      </c>
      <c r="T61" s="213"/>
      <c r="U61" s="213"/>
    </row>
    <row r="62" spans="1:21">
      <c r="A62" s="250">
        <v>26010</v>
      </c>
      <c r="B62" s="250"/>
      <c r="C62" s="261" t="s">
        <v>164</v>
      </c>
      <c r="D62" s="269" t="s">
        <v>392</v>
      </c>
      <c r="E62" s="250" t="s">
        <v>415</v>
      </c>
      <c r="F62" s="250"/>
      <c r="G62" s="267" t="s">
        <v>392</v>
      </c>
      <c r="H62" s="267" t="s">
        <v>415</v>
      </c>
      <c r="I62" s="254">
        <v>-8695.51</v>
      </c>
      <c r="J62" s="255">
        <v>-8820.33</v>
      </c>
      <c r="K62" s="255">
        <v>-9412.56</v>
      </c>
      <c r="L62" s="255">
        <v>-7612</v>
      </c>
      <c r="M62" s="213"/>
      <c r="N62" s="249">
        <v>-1083.51</v>
      </c>
      <c r="O62" s="274">
        <v>8695.51</v>
      </c>
      <c r="P62" s="274">
        <v>0</v>
      </c>
      <c r="Q62" s="274">
        <v>0</v>
      </c>
      <c r="R62" s="213"/>
      <c r="S62" s="274">
        <v>-7612</v>
      </c>
      <c r="T62" s="213"/>
      <c r="U62" s="213"/>
    </row>
    <row r="63" spans="1:21">
      <c r="A63" s="250">
        <v>26020</v>
      </c>
      <c r="B63" s="250"/>
      <c r="C63" s="261" t="s">
        <v>165</v>
      </c>
      <c r="D63" s="269" t="s">
        <v>469</v>
      </c>
      <c r="E63" s="250" t="s">
        <v>415</v>
      </c>
      <c r="F63" s="250"/>
      <c r="G63" s="267" t="s">
        <v>375</v>
      </c>
      <c r="H63" s="267" t="s">
        <v>415</v>
      </c>
      <c r="I63" s="254">
        <v>0</v>
      </c>
      <c r="J63" s="255">
        <v>0</v>
      </c>
      <c r="K63" s="255">
        <v>-20904.84</v>
      </c>
      <c r="L63" s="255">
        <v>0</v>
      </c>
      <c r="M63" s="213"/>
      <c r="N63" s="249">
        <v>0</v>
      </c>
      <c r="O63" s="274">
        <v>0</v>
      </c>
      <c r="P63" s="274">
        <v>0</v>
      </c>
      <c r="Q63" s="274">
        <v>0</v>
      </c>
      <c r="R63" s="213"/>
      <c r="S63" s="274">
        <v>0</v>
      </c>
      <c r="T63" s="213"/>
      <c r="U63" s="213"/>
    </row>
    <row r="64" spans="1:21">
      <c r="A64" s="250">
        <v>27000</v>
      </c>
      <c r="B64" s="250"/>
      <c r="C64" s="261" t="s">
        <v>166</v>
      </c>
      <c r="D64" s="269" t="s">
        <v>388</v>
      </c>
      <c r="E64" s="250" t="s">
        <v>415</v>
      </c>
      <c r="F64" s="250"/>
      <c r="G64" s="267" t="s">
        <v>388</v>
      </c>
      <c r="H64" s="267" t="s">
        <v>415</v>
      </c>
      <c r="I64" s="288">
        <v>0</v>
      </c>
      <c r="J64" s="286">
        <v>0</v>
      </c>
      <c r="K64" s="255">
        <v>0</v>
      </c>
      <c r="L64" s="286">
        <v>0</v>
      </c>
      <c r="M64" s="213"/>
      <c r="N64" s="287">
        <v>0</v>
      </c>
      <c r="O64" s="274">
        <v>0</v>
      </c>
      <c r="P64" s="274">
        <v>0</v>
      </c>
      <c r="Q64" s="274">
        <v>0</v>
      </c>
      <c r="R64" s="213"/>
      <c r="S64" s="274">
        <v>0</v>
      </c>
      <c r="T64" s="213"/>
      <c r="U64" s="213"/>
    </row>
    <row r="65" spans="1:21">
      <c r="A65" s="250">
        <v>28000</v>
      </c>
      <c r="B65" s="250"/>
      <c r="C65" s="261" t="s">
        <v>167</v>
      </c>
      <c r="D65" s="269" t="s">
        <v>388</v>
      </c>
      <c r="E65" s="250" t="s">
        <v>415</v>
      </c>
      <c r="F65" s="250"/>
      <c r="G65" s="267" t="s">
        <v>388</v>
      </c>
      <c r="H65" s="267" t="s">
        <v>415</v>
      </c>
      <c r="I65" s="288">
        <v>-362709.39</v>
      </c>
      <c r="J65" s="286">
        <v>-92567.79</v>
      </c>
      <c r="K65" s="255">
        <v>0</v>
      </c>
      <c r="L65" s="286">
        <v>-143990</v>
      </c>
      <c r="M65" s="213"/>
      <c r="N65" s="287">
        <v>-218719.39</v>
      </c>
      <c r="O65" s="274">
        <v>-870401.39</v>
      </c>
      <c r="P65" s="274">
        <v>0</v>
      </c>
      <c r="Q65" s="274">
        <v>0</v>
      </c>
      <c r="R65" s="213"/>
      <c r="S65" s="274">
        <v>-143990</v>
      </c>
      <c r="T65" s="213"/>
      <c r="U65" s="213"/>
    </row>
    <row r="66" spans="1:21">
      <c r="A66" s="250">
        <v>28010</v>
      </c>
      <c r="B66" s="250"/>
      <c r="C66" s="261" t="s">
        <v>168</v>
      </c>
      <c r="D66" s="269" t="s">
        <v>388</v>
      </c>
      <c r="E66" s="250" t="s">
        <v>415</v>
      </c>
      <c r="F66" s="250"/>
      <c r="G66" s="267" t="s">
        <v>388</v>
      </c>
      <c r="H66" s="267" t="s">
        <v>415</v>
      </c>
      <c r="I66" s="288">
        <v>-433027.79</v>
      </c>
      <c r="J66" s="286">
        <v>-205864.44</v>
      </c>
      <c r="K66" s="255">
        <v>0</v>
      </c>
      <c r="L66" s="286">
        <v>-817251.2</v>
      </c>
      <c r="M66" s="213"/>
      <c r="N66" s="287">
        <v>384223.41</v>
      </c>
      <c r="O66" s="274">
        <v>433027.79</v>
      </c>
      <c r="P66" s="274">
        <v>0</v>
      </c>
      <c r="Q66" s="274">
        <v>0</v>
      </c>
      <c r="R66" s="213"/>
      <c r="S66" s="274">
        <v>-817251.2</v>
      </c>
      <c r="T66" s="213"/>
      <c r="U66" s="213"/>
    </row>
    <row r="67" spans="1:21">
      <c r="A67" s="250">
        <v>28020</v>
      </c>
      <c r="B67" s="250"/>
      <c r="C67" s="261" t="s">
        <v>169</v>
      </c>
      <c r="D67" s="269" t="s">
        <v>388</v>
      </c>
      <c r="E67" s="250" t="s">
        <v>415</v>
      </c>
      <c r="F67" s="250"/>
      <c r="G67" s="267" t="s">
        <v>388</v>
      </c>
      <c r="H67" s="267" t="s">
        <v>415</v>
      </c>
      <c r="I67" s="288">
        <v>0</v>
      </c>
      <c r="J67" s="286">
        <v>0</v>
      </c>
      <c r="K67" s="255">
        <v>0</v>
      </c>
      <c r="L67" s="286">
        <v>0</v>
      </c>
      <c r="M67" s="213"/>
      <c r="N67" s="287">
        <v>0</v>
      </c>
      <c r="O67" s="274">
        <v>0</v>
      </c>
      <c r="P67" s="274">
        <v>0</v>
      </c>
      <c r="Q67" s="274">
        <v>0</v>
      </c>
      <c r="R67" s="213"/>
      <c r="S67" s="274">
        <v>0</v>
      </c>
      <c r="T67" s="213"/>
      <c r="U67" s="213"/>
    </row>
    <row r="68" spans="1:21">
      <c r="A68" s="250">
        <v>29999</v>
      </c>
      <c r="B68" s="250" t="s">
        <v>170</v>
      </c>
      <c r="C68" s="261" t="s">
        <v>171</v>
      </c>
      <c r="D68" s="269" t="s">
        <v>388</v>
      </c>
      <c r="E68" s="250" t="s">
        <v>415</v>
      </c>
      <c r="F68" s="250"/>
      <c r="G68" s="267" t="s">
        <v>388</v>
      </c>
      <c r="H68" s="267" t="s">
        <v>415</v>
      </c>
      <c r="I68" s="288">
        <v>0</v>
      </c>
      <c r="J68" s="286">
        <v>0</v>
      </c>
      <c r="K68" s="255">
        <v>0</v>
      </c>
      <c r="L68" s="286">
        <v>0</v>
      </c>
      <c r="M68" s="213"/>
      <c r="N68" s="287">
        <v>0</v>
      </c>
      <c r="O68" s="274">
        <v>151006.41</v>
      </c>
      <c r="P68" s="274">
        <v>0</v>
      </c>
      <c r="Q68" s="274">
        <v>0</v>
      </c>
      <c r="R68" s="213"/>
      <c r="S68" s="274">
        <v>0</v>
      </c>
      <c r="T68" s="213"/>
      <c r="U68" s="213"/>
    </row>
    <row r="69" spans="1:21">
      <c r="A69" s="250">
        <v>29999</v>
      </c>
      <c r="B69" s="250" t="s">
        <v>172</v>
      </c>
      <c r="C69" s="261" t="s">
        <v>173</v>
      </c>
      <c r="D69" s="269" t="s">
        <v>388</v>
      </c>
      <c r="E69" s="250" t="s">
        <v>415</v>
      </c>
      <c r="F69" s="250"/>
      <c r="G69" s="267" t="s">
        <v>388</v>
      </c>
      <c r="H69" s="267" t="s">
        <v>415</v>
      </c>
      <c r="I69" s="288">
        <v>-0.15</v>
      </c>
      <c r="J69" s="286">
        <v>-0.3</v>
      </c>
      <c r="K69" s="255">
        <v>0</v>
      </c>
      <c r="L69" s="286">
        <v>-14076.8</v>
      </c>
      <c r="M69" s="213"/>
      <c r="N69" s="287">
        <v>14076.65</v>
      </c>
      <c r="O69" s="274">
        <v>28538.880000000001</v>
      </c>
      <c r="P69" s="274">
        <v>0</v>
      </c>
      <c r="Q69" s="274">
        <v>0</v>
      </c>
      <c r="R69" s="213"/>
      <c r="S69" s="274">
        <v>-14076.8</v>
      </c>
      <c r="T69" s="213"/>
      <c r="U69" s="213"/>
    </row>
    <row r="70" spans="1:21">
      <c r="A70" s="250">
        <v>29999</v>
      </c>
      <c r="B70" s="250" t="s">
        <v>174</v>
      </c>
      <c r="C70" s="261" t="s">
        <v>175</v>
      </c>
      <c r="D70" s="269" t="s">
        <v>388</v>
      </c>
      <c r="E70" s="250" t="s">
        <v>415</v>
      </c>
      <c r="F70" s="250"/>
      <c r="G70" s="267" t="s">
        <v>388</v>
      </c>
      <c r="H70" s="267" t="s">
        <v>415</v>
      </c>
      <c r="I70" s="288">
        <v>8017.91</v>
      </c>
      <c r="J70" s="286">
        <v>1325.86</v>
      </c>
      <c r="K70" s="255">
        <v>0</v>
      </c>
      <c r="L70" s="286">
        <v>-3341.17</v>
      </c>
      <c r="M70" s="213"/>
      <c r="N70" s="287">
        <v>11359.08</v>
      </c>
      <c r="O70" s="274">
        <v>1145899.21</v>
      </c>
      <c r="P70" s="274">
        <v>0</v>
      </c>
      <c r="Q70" s="274">
        <v>0</v>
      </c>
      <c r="R70" s="213"/>
      <c r="S70" s="274">
        <v>-3341.17</v>
      </c>
      <c r="T70" s="213"/>
      <c r="U70" s="213"/>
    </row>
    <row r="71" spans="1:21">
      <c r="A71" s="250">
        <v>29999</v>
      </c>
      <c r="B71" s="250" t="s">
        <v>176</v>
      </c>
      <c r="C71" s="261" t="s">
        <v>177</v>
      </c>
      <c r="D71" s="269" t="s">
        <v>388</v>
      </c>
      <c r="E71" s="250" t="s">
        <v>415</v>
      </c>
      <c r="F71" s="250"/>
      <c r="G71" s="267" t="s">
        <v>388</v>
      </c>
      <c r="H71" s="267" t="s">
        <v>415</v>
      </c>
      <c r="I71" s="288">
        <v>700</v>
      </c>
      <c r="J71" s="286">
        <v>0</v>
      </c>
      <c r="K71" s="255">
        <v>0</v>
      </c>
      <c r="L71" s="286">
        <v>2773.5</v>
      </c>
      <c r="M71" s="213"/>
      <c r="N71" s="287">
        <v>-2073.5</v>
      </c>
      <c r="O71" s="274">
        <v>150495.66</v>
      </c>
      <c r="P71" s="274">
        <v>0</v>
      </c>
      <c r="Q71" s="274">
        <v>0</v>
      </c>
      <c r="R71" s="213"/>
      <c r="S71" s="274">
        <v>2773.5</v>
      </c>
      <c r="T71" s="213"/>
      <c r="U71" s="213"/>
    </row>
    <row r="72" spans="1:21">
      <c r="A72" s="250">
        <v>29999</v>
      </c>
      <c r="B72" s="250" t="s">
        <v>178</v>
      </c>
      <c r="C72" s="261" t="s">
        <v>179</v>
      </c>
      <c r="D72" s="269" t="s">
        <v>388</v>
      </c>
      <c r="E72" s="250" t="s">
        <v>415</v>
      </c>
      <c r="F72" s="250"/>
      <c r="G72" s="267" t="s">
        <v>388</v>
      </c>
      <c r="H72" s="267" t="s">
        <v>415</v>
      </c>
      <c r="I72" s="288">
        <v>0</v>
      </c>
      <c r="J72" s="286">
        <v>0</v>
      </c>
      <c r="K72" s="255">
        <v>0</v>
      </c>
      <c r="L72" s="286">
        <v>0</v>
      </c>
      <c r="M72" s="213"/>
      <c r="N72" s="287">
        <v>0</v>
      </c>
      <c r="O72" s="274">
        <v>169186.8</v>
      </c>
      <c r="P72" s="274">
        <v>0</v>
      </c>
      <c r="Q72" s="274">
        <v>0</v>
      </c>
      <c r="R72" s="213"/>
      <c r="S72" s="274">
        <v>0</v>
      </c>
      <c r="T72" s="213"/>
      <c r="U72" s="213"/>
    </row>
    <row r="73" spans="1:21">
      <c r="A73" s="250">
        <v>29999</v>
      </c>
      <c r="B73" s="250" t="s">
        <v>180</v>
      </c>
      <c r="C73" s="261" t="s">
        <v>181</v>
      </c>
      <c r="D73" s="269" t="s">
        <v>388</v>
      </c>
      <c r="E73" s="250" t="s">
        <v>415</v>
      </c>
      <c r="F73" s="250"/>
      <c r="G73" s="267" t="s">
        <v>388</v>
      </c>
      <c r="H73" s="267" t="s">
        <v>415</v>
      </c>
      <c r="I73" s="288">
        <v>0</v>
      </c>
      <c r="J73" s="286">
        <v>0</v>
      </c>
      <c r="K73" s="255">
        <v>0</v>
      </c>
      <c r="L73" s="286">
        <v>0</v>
      </c>
      <c r="M73" s="213"/>
      <c r="N73" s="287">
        <v>0</v>
      </c>
      <c r="O73" s="274">
        <v>-7392.5</v>
      </c>
      <c r="P73" s="274">
        <v>0</v>
      </c>
      <c r="Q73" s="274">
        <v>0</v>
      </c>
      <c r="R73" s="213"/>
      <c r="S73" s="274">
        <v>0</v>
      </c>
      <c r="T73" s="213"/>
      <c r="U73" s="213"/>
    </row>
    <row r="74" spans="1:21" ht="15">
      <c r="A74" s="250">
        <v>30000</v>
      </c>
      <c r="B74" s="250"/>
      <c r="C74" s="261" t="s">
        <v>182</v>
      </c>
      <c r="D74" s="269" t="s">
        <v>182</v>
      </c>
      <c r="E74" s="250" t="s">
        <v>415</v>
      </c>
      <c r="F74" s="250"/>
      <c r="G74" s="278" t="s">
        <v>182</v>
      </c>
      <c r="H74" s="267" t="s">
        <v>415</v>
      </c>
      <c r="I74" s="254">
        <v>-16178107.470000001</v>
      </c>
      <c r="J74" s="255">
        <v>-15948731.470000001</v>
      </c>
      <c r="K74" s="255">
        <v>-18991085.989999998</v>
      </c>
      <c r="L74" s="255">
        <v>-15948731.470000001</v>
      </c>
      <c r="M74" s="213"/>
      <c r="N74" s="249">
        <v>0</v>
      </c>
      <c r="O74" s="274">
        <v>0</v>
      </c>
      <c r="P74" s="274">
        <v>0</v>
      </c>
      <c r="Q74" s="274">
        <v>0</v>
      </c>
      <c r="R74" s="213"/>
      <c r="S74" s="274">
        <v>-15948731.470000001</v>
      </c>
      <c r="T74" s="213"/>
      <c r="U74" s="213"/>
    </row>
    <row r="75" spans="1:21" ht="15">
      <c r="A75" s="263">
        <v>30100</v>
      </c>
      <c r="B75" s="203" t="s">
        <v>183</v>
      </c>
      <c r="C75" s="209" t="s">
        <v>184</v>
      </c>
      <c r="D75" s="269" t="s">
        <v>182</v>
      </c>
      <c r="E75" s="250" t="s">
        <v>415</v>
      </c>
      <c r="F75" s="200"/>
      <c r="G75" s="278" t="s">
        <v>182</v>
      </c>
      <c r="H75" s="267" t="s">
        <v>415</v>
      </c>
      <c r="I75" s="255">
        <v>971809</v>
      </c>
      <c r="J75" s="255">
        <v>971809</v>
      </c>
      <c r="K75" s="255">
        <v>281160</v>
      </c>
      <c r="L75" s="255">
        <v>971809</v>
      </c>
      <c r="M75" s="213"/>
      <c r="N75" s="249">
        <v>0</v>
      </c>
      <c r="O75" s="274">
        <v>0</v>
      </c>
      <c r="P75" s="274">
        <v>0</v>
      </c>
      <c r="Q75" s="274">
        <v>0</v>
      </c>
      <c r="R75" s="213"/>
      <c r="S75" s="274">
        <v>971809</v>
      </c>
      <c r="T75" s="213"/>
      <c r="U75" s="213"/>
    </row>
    <row r="76" spans="1:21" ht="15">
      <c r="A76" s="263">
        <v>30100</v>
      </c>
      <c r="B76" s="203" t="s">
        <v>185</v>
      </c>
      <c r="C76" s="209" t="s">
        <v>186</v>
      </c>
      <c r="D76" s="269" t="s">
        <v>182</v>
      </c>
      <c r="E76" s="250" t="s">
        <v>415</v>
      </c>
      <c r="F76" s="200"/>
      <c r="G76" s="278" t="s">
        <v>182</v>
      </c>
      <c r="H76" s="267" t="s">
        <v>415</v>
      </c>
      <c r="I76" s="255">
        <v>0</v>
      </c>
      <c r="J76" s="255">
        <v>0</v>
      </c>
      <c r="K76" s="255">
        <v>0</v>
      </c>
      <c r="L76" s="255">
        <v>0</v>
      </c>
      <c r="M76" s="213"/>
      <c r="N76" s="249">
        <v>0</v>
      </c>
      <c r="O76" s="274">
        <v>0</v>
      </c>
      <c r="P76" s="274">
        <v>0</v>
      </c>
      <c r="Q76" s="274">
        <v>0</v>
      </c>
      <c r="R76" s="213"/>
      <c r="S76" s="274">
        <v>0</v>
      </c>
      <c r="T76" s="213"/>
      <c r="U76" s="213"/>
    </row>
    <row r="77" spans="1:21" ht="15">
      <c r="A77" s="263">
        <v>30100</v>
      </c>
      <c r="B77" s="203" t="s">
        <v>187</v>
      </c>
      <c r="C77" s="209" t="s">
        <v>188</v>
      </c>
      <c r="D77" s="269" t="s">
        <v>182</v>
      </c>
      <c r="E77" s="250" t="s">
        <v>415</v>
      </c>
      <c r="F77" s="200"/>
      <c r="G77" s="278" t="s">
        <v>182</v>
      </c>
      <c r="H77" s="267" t="s">
        <v>415</v>
      </c>
      <c r="I77" s="255">
        <v>59591</v>
      </c>
      <c r="J77" s="255">
        <v>-573042</v>
      </c>
      <c r="K77" s="255">
        <v>0</v>
      </c>
      <c r="L77" s="255">
        <v>59591</v>
      </c>
      <c r="M77" s="213"/>
      <c r="N77" s="249">
        <v>0</v>
      </c>
      <c r="O77" s="274">
        <v>0</v>
      </c>
      <c r="P77" s="274">
        <v>0</v>
      </c>
      <c r="Q77" s="274">
        <v>0</v>
      </c>
      <c r="R77" s="213"/>
      <c r="S77" s="274">
        <v>59591</v>
      </c>
      <c r="T77" s="213"/>
      <c r="U77" s="215">
        <v>-632633</v>
      </c>
    </row>
    <row r="78" spans="1:21" ht="15">
      <c r="A78" s="263">
        <v>30100</v>
      </c>
      <c r="B78" s="203" t="s">
        <v>189</v>
      </c>
      <c r="C78" s="209" t="s">
        <v>190</v>
      </c>
      <c r="D78" s="269" t="s">
        <v>182</v>
      </c>
      <c r="E78" s="250" t="s">
        <v>415</v>
      </c>
      <c r="F78" s="200"/>
      <c r="G78" s="278" t="s">
        <v>182</v>
      </c>
      <c r="H78" s="267" t="s">
        <v>415</v>
      </c>
      <c r="I78" s="255">
        <v>1413494.31</v>
      </c>
      <c r="J78" s="255">
        <v>454487.02</v>
      </c>
      <c r="K78" s="255">
        <v>0</v>
      </c>
      <c r="L78" s="255">
        <v>1158868.31</v>
      </c>
      <c r="M78" s="213"/>
      <c r="N78" s="249">
        <v>254626</v>
      </c>
      <c r="O78" s="274">
        <v>0</v>
      </c>
      <c r="P78" s="274">
        <v>0</v>
      </c>
      <c r="Q78" s="274">
        <v>0</v>
      </c>
      <c r="R78" s="213"/>
      <c r="S78" s="274">
        <v>1158868.31</v>
      </c>
      <c r="T78" s="213"/>
      <c r="U78" s="213"/>
    </row>
    <row r="79" spans="1:21" ht="15">
      <c r="A79" s="263">
        <v>40000</v>
      </c>
      <c r="B79" s="263"/>
      <c r="C79" s="261" t="s">
        <v>191</v>
      </c>
      <c r="D79" s="269" t="s">
        <v>182</v>
      </c>
      <c r="E79" s="210" t="s">
        <v>495</v>
      </c>
      <c r="F79" s="250"/>
      <c r="G79" s="278" t="s">
        <v>182</v>
      </c>
      <c r="H79" s="267" t="s">
        <v>361</v>
      </c>
      <c r="I79" s="253">
        <v>-8241977</v>
      </c>
      <c r="J79" s="255">
        <v>-8254593</v>
      </c>
      <c r="K79" s="255">
        <v>-8346125.7000000002</v>
      </c>
      <c r="L79" s="255">
        <v>-34706074</v>
      </c>
      <c r="M79" s="213"/>
      <c r="N79" s="248">
        <v>-8241977</v>
      </c>
      <c r="O79" s="260">
        <v>0</v>
      </c>
      <c r="P79" s="260">
        <v>0</v>
      </c>
      <c r="Q79" s="260">
        <v>0</v>
      </c>
      <c r="R79" s="213"/>
      <c r="S79" s="260">
        <v>-34706074</v>
      </c>
      <c r="T79" s="213"/>
      <c r="U79" s="213"/>
    </row>
    <row r="80" spans="1:21" ht="15">
      <c r="A80" s="263">
        <v>40010</v>
      </c>
      <c r="B80" s="263"/>
      <c r="C80" s="261" t="s">
        <v>192</v>
      </c>
      <c r="D80" s="269" t="s">
        <v>182</v>
      </c>
      <c r="E80" s="210" t="s">
        <v>497</v>
      </c>
      <c r="F80" s="250"/>
      <c r="G80" s="278" t="s">
        <v>182</v>
      </c>
      <c r="H80" s="267" t="s">
        <v>362</v>
      </c>
      <c r="I80" s="253">
        <v>25947</v>
      </c>
      <c r="J80" s="255">
        <v>0</v>
      </c>
      <c r="K80" s="255">
        <v>0</v>
      </c>
      <c r="L80" s="255">
        <v>6313013</v>
      </c>
      <c r="M80" s="213"/>
      <c r="N80" s="248">
        <v>25947</v>
      </c>
      <c r="O80" s="260">
        <v>0</v>
      </c>
      <c r="P80" s="260">
        <v>0</v>
      </c>
      <c r="Q80" s="260">
        <v>0</v>
      </c>
      <c r="R80" s="213"/>
      <c r="S80" s="260">
        <v>6313013</v>
      </c>
      <c r="T80" s="213"/>
      <c r="U80" s="213"/>
    </row>
    <row r="81" spans="1:21" ht="15">
      <c r="A81" s="263">
        <v>40100</v>
      </c>
      <c r="B81" s="263" t="s">
        <v>193</v>
      </c>
      <c r="C81" s="261" t="s">
        <v>194</v>
      </c>
      <c r="D81" s="269" t="s">
        <v>182</v>
      </c>
      <c r="E81" s="210" t="s">
        <v>499</v>
      </c>
      <c r="F81" s="250"/>
      <c r="G81" s="278" t="s">
        <v>182</v>
      </c>
      <c r="H81" s="267" t="s">
        <v>361</v>
      </c>
      <c r="I81" s="255">
        <v>20188.57</v>
      </c>
      <c r="J81" s="255">
        <v>-43107.13</v>
      </c>
      <c r="K81" s="255">
        <v>-468177</v>
      </c>
      <c r="L81" s="255">
        <v>-385028.33</v>
      </c>
      <c r="M81" s="213"/>
      <c r="N81" s="248">
        <v>20188.57</v>
      </c>
      <c r="O81" s="260">
        <v>0</v>
      </c>
      <c r="P81" s="260">
        <v>0</v>
      </c>
      <c r="Q81" s="260">
        <v>0</v>
      </c>
      <c r="R81" s="213"/>
      <c r="S81" s="260">
        <v>-385028.33</v>
      </c>
      <c r="T81" s="213"/>
      <c r="U81" s="213"/>
    </row>
    <row r="82" spans="1:21" ht="15">
      <c r="A82" s="263">
        <v>40100</v>
      </c>
      <c r="B82" s="263" t="s">
        <v>195</v>
      </c>
      <c r="C82" s="261" t="s">
        <v>196</v>
      </c>
      <c r="D82" s="269" t="s">
        <v>182</v>
      </c>
      <c r="E82" s="210" t="s">
        <v>501</v>
      </c>
      <c r="F82" s="250"/>
      <c r="G82" s="278" t="s">
        <v>182</v>
      </c>
      <c r="H82" s="267" t="s">
        <v>361</v>
      </c>
      <c r="I82" s="255">
        <v>-442048</v>
      </c>
      <c r="J82" s="255">
        <v>-524239</v>
      </c>
      <c r="K82" s="255">
        <v>0</v>
      </c>
      <c r="L82" s="255">
        <v>-80286</v>
      </c>
      <c r="M82" s="213"/>
      <c r="N82" s="248">
        <v>-442048</v>
      </c>
      <c r="O82" s="260">
        <v>0</v>
      </c>
      <c r="P82" s="260">
        <v>0</v>
      </c>
      <c r="Q82" s="260">
        <v>0</v>
      </c>
      <c r="R82" s="213"/>
      <c r="S82" s="260">
        <v>-80286</v>
      </c>
      <c r="T82" s="213"/>
      <c r="U82" s="213"/>
    </row>
    <row r="83" spans="1:21" ht="15">
      <c r="A83" s="263">
        <v>40110</v>
      </c>
      <c r="B83" s="263"/>
      <c r="C83" s="261" t="s">
        <v>197</v>
      </c>
      <c r="D83" s="269" t="s">
        <v>182</v>
      </c>
      <c r="E83" s="199" t="s">
        <v>503</v>
      </c>
      <c r="F83" s="250"/>
      <c r="G83" s="278" t="s">
        <v>182</v>
      </c>
      <c r="H83" s="267" t="s">
        <v>362</v>
      </c>
      <c r="I83" s="253">
        <v>1619055</v>
      </c>
      <c r="J83" s="255">
        <v>1582344</v>
      </c>
      <c r="K83" s="255">
        <v>1684569</v>
      </c>
      <c r="L83" s="255">
        <v>-73428</v>
      </c>
      <c r="M83" s="213"/>
      <c r="N83" s="248">
        <v>1619055</v>
      </c>
      <c r="O83" s="260">
        <v>0</v>
      </c>
      <c r="P83" s="260">
        <v>0</v>
      </c>
      <c r="Q83" s="260">
        <v>0</v>
      </c>
      <c r="R83" s="213"/>
      <c r="S83" s="260">
        <v>-73428</v>
      </c>
      <c r="T83" s="213"/>
      <c r="U83" s="213"/>
    </row>
    <row r="84" spans="1:21" ht="15">
      <c r="A84" s="263">
        <v>50000</v>
      </c>
      <c r="B84" s="263" t="s">
        <v>198</v>
      </c>
      <c r="C84" s="261" t="s">
        <v>199</v>
      </c>
      <c r="D84" s="269" t="s">
        <v>182</v>
      </c>
      <c r="E84" s="210" t="s">
        <v>505</v>
      </c>
      <c r="F84" s="250"/>
      <c r="G84" s="278" t="s">
        <v>182</v>
      </c>
      <c r="H84" s="267" t="s">
        <v>363</v>
      </c>
      <c r="I84" s="255">
        <v>2604229.89</v>
      </c>
      <c r="J84" s="255">
        <v>3304825.62</v>
      </c>
      <c r="K84" s="255">
        <v>2900365.18</v>
      </c>
      <c r="L84" s="255">
        <v>12665565.9</v>
      </c>
      <c r="M84" s="213"/>
      <c r="N84" s="248">
        <v>2604229.89</v>
      </c>
      <c r="O84" s="260">
        <v>0</v>
      </c>
      <c r="P84" s="260">
        <v>0</v>
      </c>
      <c r="Q84" s="260">
        <v>0</v>
      </c>
      <c r="R84" s="213"/>
      <c r="S84" s="260">
        <v>12665565.9</v>
      </c>
      <c r="T84" s="213"/>
      <c r="U84" s="213"/>
    </row>
    <row r="85" spans="1:21" ht="15">
      <c r="A85" s="263">
        <v>50000</v>
      </c>
      <c r="B85" s="263" t="s">
        <v>200</v>
      </c>
      <c r="C85" s="261" t="s">
        <v>201</v>
      </c>
      <c r="D85" s="269" t="s">
        <v>182</v>
      </c>
      <c r="E85" s="210" t="s">
        <v>507</v>
      </c>
      <c r="F85" s="250"/>
      <c r="G85" s="278" t="s">
        <v>182</v>
      </c>
      <c r="H85" s="267" t="s">
        <v>363</v>
      </c>
      <c r="I85" s="255">
        <v>1910049.88</v>
      </c>
      <c r="J85" s="255">
        <v>-675952.25</v>
      </c>
      <c r="K85" s="255">
        <v>2576394.13</v>
      </c>
      <c r="L85" s="255">
        <v>-1394949.21</v>
      </c>
      <c r="M85" s="213"/>
      <c r="N85" s="248">
        <v>1910049.88</v>
      </c>
      <c r="O85" s="260">
        <v>0</v>
      </c>
      <c r="P85" s="260">
        <v>0</v>
      </c>
      <c r="Q85" s="260">
        <v>0</v>
      </c>
      <c r="R85" s="213"/>
      <c r="S85" s="260">
        <v>-1394949.21</v>
      </c>
      <c r="T85" s="213"/>
      <c r="U85" s="213"/>
    </row>
    <row r="86" spans="1:21" ht="15">
      <c r="A86" s="263">
        <v>50000</v>
      </c>
      <c r="B86" s="263" t="s">
        <v>202</v>
      </c>
      <c r="C86" s="261" t="s">
        <v>203</v>
      </c>
      <c r="D86" s="269" t="s">
        <v>182</v>
      </c>
      <c r="E86" s="199" t="s">
        <v>509</v>
      </c>
      <c r="F86" s="250"/>
      <c r="G86" s="278" t="s">
        <v>182</v>
      </c>
      <c r="H86" s="267" t="s">
        <v>363</v>
      </c>
      <c r="I86" s="255">
        <v>328000</v>
      </c>
      <c r="J86" s="255">
        <v>0</v>
      </c>
      <c r="K86" s="255">
        <v>0</v>
      </c>
      <c r="L86" s="255">
        <v>263000</v>
      </c>
      <c r="M86" s="213"/>
      <c r="N86" s="248">
        <v>328000</v>
      </c>
      <c r="O86" s="260">
        <v>0</v>
      </c>
      <c r="P86" s="260">
        <v>0</v>
      </c>
      <c r="Q86" s="260">
        <v>0</v>
      </c>
      <c r="R86" s="213"/>
      <c r="S86" s="260">
        <v>263000</v>
      </c>
      <c r="T86" s="213"/>
      <c r="U86" s="213"/>
    </row>
    <row r="87" spans="1:21" ht="15">
      <c r="A87" s="263">
        <v>51000</v>
      </c>
      <c r="B87" s="263" t="s">
        <v>204</v>
      </c>
      <c r="C87" s="261" t="s">
        <v>205</v>
      </c>
      <c r="D87" s="269" t="s">
        <v>182</v>
      </c>
      <c r="E87" s="210" t="s">
        <v>511</v>
      </c>
      <c r="F87" s="250"/>
      <c r="G87" s="278" t="s">
        <v>182</v>
      </c>
      <c r="H87" s="267" t="s">
        <v>364</v>
      </c>
      <c r="I87" s="255">
        <v>450944.8</v>
      </c>
      <c r="J87" s="255">
        <v>315225.3</v>
      </c>
      <c r="K87" s="255">
        <v>674953.06</v>
      </c>
      <c r="L87" s="255">
        <v>1258360.33</v>
      </c>
      <c r="M87" s="213"/>
      <c r="N87" s="248">
        <v>450944.8</v>
      </c>
      <c r="O87" s="260">
        <v>0</v>
      </c>
      <c r="P87" s="260">
        <v>0</v>
      </c>
      <c r="Q87" s="260">
        <v>0</v>
      </c>
      <c r="R87" s="213"/>
      <c r="S87" s="260">
        <v>1258360.33</v>
      </c>
      <c r="T87" s="213"/>
      <c r="U87" s="213"/>
    </row>
    <row r="88" spans="1:21" ht="15">
      <c r="A88" s="263">
        <v>51000</v>
      </c>
      <c r="B88" s="263" t="s">
        <v>206</v>
      </c>
      <c r="C88" s="261" t="s">
        <v>207</v>
      </c>
      <c r="D88" s="269" t="s">
        <v>182</v>
      </c>
      <c r="E88" s="210" t="s">
        <v>511</v>
      </c>
      <c r="F88" s="250"/>
      <c r="G88" s="278" t="s">
        <v>182</v>
      </c>
      <c r="H88" s="267" t="s">
        <v>364</v>
      </c>
      <c r="I88" s="255">
        <v>1068000</v>
      </c>
      <c r="J88" s="255">
        <v>1250447</v>
      </c>
      <c r="K88" s="255">
        <v>1422903</v>
      </c>
      <c r="L88" s="255">
        <v>4091000</v>
      </c>
      <c r="M88" s="213"/>
      <c r="N88" s="248">
        <v>1068000</v>
      </c>
      <c r="O88" s="260">
        <v>-1068000</v>
      </c>
      <c r="P88" s="260">
        <v>0</v>
      </c>
      <c r="Q88" s="260">
        <v>0</v>
      </c>
      <c r="R88" s="213"/>
      <c r="S88" s="260">
        <v>4091000</v>
      </c>
      <c r="T88" s="213"/>
      <c r="U88" s="213"/>
    </row>
    <row r="89" spans="1:21" ht="15">
      <c r="A89" s="263">
        <v>51000</v>
      </c>
      <c r="B89" s="263" t="s">
        <v>208</v>
      </c>
      <c r="C89" s="261" t="s">
        <v>209</v>
      </c>
      <c r="D89" s="269" t="s">
        <v>182</v>
      </c>
      <c r="E89" s="210" t="s">
        <v>514</v>
      </c>
      <c r="F89" s="250"/>
      <c r="G89" s="278" t="s">
        <v>182</v>
      </c>
      <c r="H89" s="267" t="s">
        <v>364</v>
      </c>
      <c r="I89" s="255">
        <v>-155950</v>
      </c>
      <c r="J89" s="255">
        <v>0</v>
      </c>
      <c r="K89" s="255">
        <v>23250</v>
      </c>
      <c r="L89" s="255">
        <v>-761000</v>
      </c>
      <c r="M89" s="213"/>
      <c r="N89" s="248">
        <v>-155950</v>
      </c>
      <c r="O89" s="260">
        <v>0</v>
      </c>
      <c r="P89" s="260">
        <v>0</v>
      </c>
      <c r="Q89" s="260">
        <v>0</v>
      </c>
      <c r="R89" s="213"/>
      <c r="S89" s="260">
        <v>-761000</v>
      </c>
      <c r="T89" s="213"/>
      <c r="U89" s="213"/>
    </row>
    <row r="90" spans="1:21" ht="15">
      <c r="A90" s="263">
        <v>51000</v>
      </c>
      <c r="B90" s="263" t="s">
        <v>210</v>
      </c>
      <c r="C90" s="261" t="s">
        <v>211</v>
      </c>
      <c r="D90" s="269" t="s">
        <v>182</v>
      </c>
      <c r="E90" s="210" t="s">
        <v>511</v>
      </c>
      <c r="F90" s="250"/>
      <c r="G90" s="278" t="s">
        <v>182</v>
      </c>
      <c r="H90" s="267" t="s">
        <v>364</v>
      </c>
      <c r="I90" s="255">
        <v>-300</v>
      </c>
      <c r="J90" s="255">
        <v>-480</v>
      </c>
      <c r="K90" s="255">
        <v>0</v>
      </c>
      <c r="L90" s="255">
        <v>-3633.24</v>
      </c>
      <c r="M90" s="213"/>
      <c r="N90" s="248">
        <v>-300</v>
      </c>
      <c r="O90" s="260">
        <v>-2846.19</v>
      </c>
      <c r="P90" s="260">
        <v>0</v>
      </c>
      <c r="Q90" s="260">
        <v>0</v>
      </c>
      <c r="R90" s="213"/>
      <c r="S90" s="260">
        <v>-3633.24</v>
      </c>
      <c r="T90" s="213"/>
      <c r="U90" s="213"/>
    </row>
    <row r="91" spans="1:21" ht="15">
      <c r="A91" s="263">
        <v>52000</v>
      </c>
      <c r="B91" s="263" t="s">
        <v>212</v>
      </c>
      <c r="C91" s="261" t="s">
        <v>213</v>
      </c>
      <c r="D91" s="269" t="s">
        <v>182</v>
      </c>
      <c r="E91" s="210" t="s">
        <v>517</v>
      </c>
      <c r="F91" s="250"/>
      <c r="G91" s="278" t="s">
        <v>182</v>
      </c>
      <c r="H91" s="267" t="s">
        <v>365</v>
      </c>
      <c r="I91" s="255">
        <v>806525</v>
      </c>
      <c r="J91" s="255">
        <v>829251.3</v>
      </c>
      <c r="K91" s="255">
        <v>825065.57</v>
      </c>
      <c r="L91" s="255">
        <v>3282051.2</v>
      </c>
      <c r="M91" s="213"/>
      <c r="N91" s="248">
        <v>806525</v>
      </c>
      <c r="O91" s="260">
        <v>0</v>
      </c>
      <c r="P91" s="260">
        <v>0</v>
      </c>
      <c r="Q91" s="260">
        <v>0</v>
      </c>
      <c r="R91" s="213"/>
      <c r="S91" s="260">
        <v>3282051.2</v>
      </c>
      <c r="T91" s="213"/>
      <c r="U91" s="213"/>
    </row>
    <row r="92" spans="1:21" ht="15">
      <c r="A92" s="263">
        <v>52000</v>
      </c>
      <c r="B92" s="263" t="s">
        <v>214</v>
      </c>
      <c r="C92" s="261" t="s">
        <v>215</v>
      </c>
      <c r="D92" s="269" t="s">
        <v>182</v>
      </c>
      <c r="E92" s="210" t="s">
        <v>517</v>
      </c>
      <c r="F92" s="250"/>
      <c r="G92" s="278" t="s">
        <v>182</v>
      </c>
      <c r="H92" s="267" t="s">
        <v>365</v>
      </c>
      <c r="I92" s="255">
        <v>0</v>
      </c>
      <c r="J92" s="255">
        <v>0</v>
      </c>
      <c r="K92" s="255">
        <v>0</v>
      </c>
      <c r="L92" s="255">
        <v>0</v>
      </c>
      <c r="M92" s="213"/>
      <c r="N92" s="248">
        <v>0</v>
      </c>
      <c r="O92" s="260">
        <v>0</v>
      </c>
      <c r="P92" s="260">
        <v>0</v>
      </c>
      <c r="Q92" s="260">
        <v>0</v>
      </c>
      <c r="R92" s="213"/>
      <c r="S92" s="260">
        <v>0</v>
      </c>
      <c r="T92" s="213"/>
      <c r="U92" s="213"/>
    </row>
    <row r="93" spans="1:21" ht="15">
      <c r="A93" s="263">
        <v>53000</v>
      </c>
      <c r="B93" s="263" t="s">
        <v>216</v>
      </c>
      <c r="C93" s="261" t="s">
        <v>217</v>
      </c>
      <c r="D93" s="269" t="s">
        <v>182</v>
      </c>
      <c r="E93" s="210" t="s">
        <v>497</v>
      </c>
      <c r="F93" s="250"/>
      <c r="G93" s="278" t="s">
        <v>182</v>
      </c>
      <c r="H93" s="267" t="s">
        <v>362</v>
      </c>
      <c r="I93" s="255">
        <v>0</v>
      </c>
      <c r="J93" s="255">
        <v>0</v>
      </c>
      <c r="K93" s="255">
        <v>0</v>
      </c>
      <c r="L93" s="255">
        <v>0</v>
      </c>
      <c r="M93" s="213"/>
      <c r="N93" s="248">
        <v>0</v>
      </c>
      <c r="O93" s="260">
        <v>0</v>
      </c>
      <c r="P93" s="260">
        <v>0</v>
      </c>
      <c r="Q93" s="260">
        <v>0</v>
      </c>
      <c r="R93" s="213"/>
      <c r="S93" s="260">
        <v>0</v>
      </c>
      <c r="T93" s="213"/>
      <c r="U93" s="213"/>
    </row>
    <row r="94" spans="1:21" ht="15">
      <c r="A94" s="263">
        <v>54000</v>
      </c>
      <c r="B94" s="263" t="s">
        <v>218</v>
      </c>
      <c r="C94" s="261" t="s">
        <v>219</v>
      </c>
      <c r="D94" s="269" t="s">
        <v>182</v>
      </c>
      <c r="E94" s="210" t="s">
        <v>511</v>
      </c>
      <c r="F94" s="250"/>
      <c r="G94" s="278" t="s">
        <v>182</v>
      </c>
      <c r="H94" s="267" t="s">
        <v>364</v>
      </c>
      <c r="I94" s="255">
        <v>0</v>
      </c>
      <c r="J94" s="255">
        <v>329245.15999999997</v>
      </c>
      <c r="K94" s="255">
        <v>0</v>
      </c>
      <c r="L94" s="255">
        <v>66428.11</v>
      </c>
      <c r="M94" s="213"/>
      <c r="N94" s="248">
        <v>0</v>
      </c>
      <c r="O94" s="260">
        <v>0</v>
      </c>
      <c r="P94" s="260">
        <v>0</v>
      </c>
      <c r="Q94" s="260">
        <v>0</v>
      </c>
      <c r="R94" s="213"/>
      <c r="S94" s="260">
        <v>66428.11</v>
      </c>
      <c r="T94" s="213"/>
      <c r="U94" s="213"/>
    </row>
    <row r="95" spans="1:21" ht="15">
      <c r="A95" s="263">
        <v>54000</v>
      </c>
      <c r="B95" s="263" t="s">
        <v>221</v>
      </c>
      <c r="C95" s="261" t="s">
        <v>222</v>
      </c>
      <c r="D95" s="269" t="s">
        <v>182</v>
      </c>
      <c r="E95" s="210" t="s">
        <v>511</v>
      </c>
      <c r="F95" s="250"/>
      <c r="G95" s="278" t="s">
        <v>182</v>
      </c>
      <c r="H95" s="267" t="s">
        <v>364</v>
      </c>
      <c r="I95" s="255">
        <v>88450.37</v>
      </c>
      <c r="J95" s="255">
        <v>6862.5</v>
      </c>
      <c r="K95" s="255">
        <v>0</v>
      </c>
      <c r="L95" s="255">
        <v>1424534.63</v>
      </c>
      <c r="M95" s="213"/>
      <c r="N95" s="248">
        <v>88450.37</v>
      </c>
      <c r="O95" s="260">
        <v>4533</v>
      </c>
      <c r="P95" s="260">
        <v>0</v>
      </c>
      <c r="Q95" s="260">
        <v>0</v>
      </c>
      <c r="R95" s="213"/>
      <c r="S95" s="260">
        <v>1424534.63</v>
      </c>
      <c r="T95" s="213"/>
      <c r="U95" s="213"/>
    </row>
    <row r="96" spans="1:21" ht="15">
      <c r="A96" s="263">
        <v>54000</v>
      </c>
      <c r="B96" s="263" t="s">
        <v>223</v>
      </c>
      <c r="C96" s="261" t="s">
        <v>224</v>
      </c>
      <c r="D96" s="269" t="s">
        <v>182</v>
      </c>
      <c r="E96" s="210" t="s">
        <v>511</v>
      </c>
      <c r="F96" s="250"/>
      <c r="G96" s="278" t="s">
        <v>182</v>
      </c>
      <c r="H96" s="267" t="s">
        <v>364</v>
      </c>
      <c r="I96" s="255">
        <v>0</v>
      </c>
      <c r="J96" s="255">
        <v>3454.24</v>
      </c>
      <c r="K96" s="255">
        <v>0</v>
      </c>
      <c r="L96" s="255">
        <v>56802.97</v>
      </c>
      <c r="M96" s="213"/>
      <c r="N96" s="248">
        <v>0</v>
      </c>
      <c r="O96" s="260">
        <v>0</v>
      </c>
      <c r="P96" s="260">
        <v>0</v>
      </c>
      <c r="Q96" s="260">
        <v>0</v>
      </c>
      <c r="R96" s="213"/>
      <c r="S96" s="260">
        <v>56802.97</v>
      </c>
      <c r="T96" s="213"/>
      <c r="U96" s="213"/>
    </row>
    <row r="97" spans="1:21" ht="15">
      <c r="A97" s="211">
        <v>60000</v>
      </c>
      <c r="B97" s="214" t="s">
        <v>225</v>
      </c>
      <c r="C97" s="253" t="s">
        <v>226</v>
      </c>
      <c r="D97" s="269" t="s">
        <v>182</v>
      </c>
      <c r="E97" s="210" t="s">
        <v>524</v>
      </c>
      <c r="F97" s="259"/>
      <c r="G97" s="278" t="s">
        <v>182</v>
      </c>
      <c r="H97" s="267" t="s">
        <v>365</v>
      </c>
      <c r="I97" s="256">
        <v>984257.22</v>
      </c>
      <c r="J97" s="260">
        <v>904886.27</v>
      </c>
      <c r="K97" s="260">
        <v>0</v>
      </c>
      <c r="L97" s="260">
        <v>4111375.24</v>
      </c>
      <c r="M97" s="198"/>
      <c r="N97" s="248">
        <v>984257.22</v>
      </c>
      <c r="O97" s="260">
        <v>-73869</v>
      </c>
      <c r="P97" s="260">
        <v>0</v>
      </c>
      <c r="Q97" s="260">
        <v>0</v>
      </c>
      <c r="R97" s="198"/>
      <c r="S97" s="260">
        <v>4111375.24</v>
      </c>
      <c r="T97" s="198"/>
      <c r="U97" s="198"/>
    </row>
    <row r="98" spans="1:21" ht="15">
      <c r="A98" s="211">
        <v>60000</v>
      </c>
      <c r="B98" s="214" t="s">
        <v>227</v>
      </c>
      <c r="C98" s="253" t="s">
        <v>228</v>
      </c>
      <c r="D98" s="269" t="s">
        <v>182</v>
      </c>
      <c r="E98" s="210" t="s">
        <v>524</v>
      </c>
      <c r="F98" s="259"/>
      <c r="G98" s="278" t="s">
        <v>182</v>
      </c>
      <c r="H98" s="267" t="s">
        <v>365</v>
      </c>
      <c r="I98" s="256">
        <v>147007.18</v>
      </c>
      <c r="J98" s="260">
        <v>104098.5</v>
      </c>
      <c r="K98" s="260">
        <v>0</v>
      </c>
      <c r="L98" s="260">
        <v>568047.41</v>
      </c>
      <c r="M98" s="198"/>
      <c r="N98" s="248">
        <v>147007.18</v>
      </c>
      <c r="O98" s="260">
        <v>-115600</v>
      </c>
      <c r="P98" s="260">
        <v>0</v>
      </c>
      <c r="Q98" s="260">
        <v>0</v>
      </c>
      <c r="R98" s="198"/>
      <c r="S98" s="260">
        <v>568047.41</v>
      </c>
      <c r="T98" s="198"/>
      <c r="U98" s="198"/>
    </row>
    <row r="99" spans="1:21" ht="15">
      <c r="A99" s="211">
        <v>60000</v>
      </c>
      <c r="B99" s="214" t="s">
        <v>229</v>
      </c>
      <c r="C99" s="253" t="s">
        <v>230</v>
      </c>
      <c r="D99" s="269" t="s">
        <v>182</v>
      </c>
      <c r="E99" s="210" t="s">
        <v>524</v>
      </c>
      <c r="F99" s="259"/>
      <c r="G99" s="278" t="s">
        <v>182</v>
      </c>
      <c r="H99" s="267" t="s">
        <v>365</v>
      </c>
      <c r="I99" s="256">
        <v>48276.26</v>
      </c>
      <c r="J99" s="260">
        <v>73951.02</v>
      </c>
      <c r="K99" s="260">
        <v>0</v>
      </c>
      <c r="L99" s="260">
        <v>298308.37</v>
      </c>
      <c r="M99" s="198"/>
      <c r="N99" s="248">
        <v>48276.26</v>
      </c>
      <c r="O99" s="260">
        <v>-1920.44</v>
      </c>
      <c r="P99" s="260">
        <v>0</v>
      </c>
      <c r="Q99" s="260">
        <v>0</v>
      </c>
      <c r="R99" s="198"/>
      <c r="S99" s="260">
        <v>298308.37</v>
      </c>
      <c r="T99" s="198"/>
      <c r="U99" s="198"/>
    </row>
    <row r="100" spans="1:21" ht="15">
      <c r="A100" s="251">
        <v>60100</v>
      </c>
      <c r="B100" s="252" t="s">
        <v>231</v>
      </c>
      <c r="C100" s="253" t="s">
        <v>232</v>
      </c>
      <c r="D100" s="269" t="s">
        <v>182</v>
      </c>
      <c r="E100" s="210" t="s">
        <v>524</v>
      </c>
      <c r="F100" s="259"/>
      <c r="G100" s="278" t="s">
        <v>182</v>
      </c>
      <c r="H100" s="267" t="s">
        <v>365</v>
      </c>
      <c r="I100" s="256">
        <v>71108.45</v>
      </c>
      <c r="J100" s="260">
        <v>91126.98</v>
      </c>
      <c r="K100" s="260">
        <v>0</v>
      </c>
      <c r="L100" s="260">
        <v>291091.69</v>
      </c>
      <c r="M100" s="198"/>
      <c r="N100" s="248">
        <v>71108.45</v>
      </c>
      <c r="O100" s="260">
        <v>-5739</v>
      </c>
      <c r="P100" s="260">
        <v>0</v>
      </c>
      <c r="Q100" s="260">
        <v>0</v>
      </c>
      <c r="R100" s="198"/>
      <c r="S100" s="260">
        <v>291091.69</v>
      </c>
      <c r="T100" s="198"/>
      <c r="U100" s="198"/>
    </row>
    <row r="101" spans="1:21" ht="15">
      <c r="A101" s="251">
        <v>60100</v>
      </c>
      <c r="B101" s="252" t="s">
        <v>233</v>
      </c>
      <c r="C101" s="253" t="s">
        <v>234</v>
      </c>
      <c r="D101" s="269" t="s">
        <v>182</v>
      </c>
      <c r="E101" s="210" t="s">
        <v>524</v>
      </c>
      <c r="F101" s="259"/>
      <c r="G101" s="278" t="s">
        <v>182</v>
      </c>
      <c r="H101" s="267" t="s">
        <v>365</v>
      </c>
      <c r="I101" s="256">
        <v>16940.93</v>
      </c>
      <c r="J101" s="260">
        <v>7895.69</v>
      </c>
      <c r="K101" s="260">
        <v>0</v>
      </c>
      <c r="L101" s="260">
        <v>38571.660000000003</v>
      </c>
      <c r="M101" s="198"/>
      <c r="N101" s="248">
        <v>16940.93</v>
      </c>
      <c r="O101" s="260">
        <v>-12335.92</v>
      </c>
      <c r="P101" s="260">
        <v>0</v>
      </c>
      <c r="Q101" s="260">
        <v>0</v>
      </c>
      <c r="R101" s="198"/>
      <c r="S101" s="260">
        <v>38571.660000000003</v>
      </c>
      <c r="T101" s="198"/>
      <c r="U101" s="198"/>
    </row>
    <row r="102" spans="1:21" ht="15">
      <c r="A102" s="251">
        <v>60100</v>
      </c>
      <c r="B102" s="252" t="s">
        <v>235</v>
      </c>
      <c r="C102" s="253" t="s">
        <v>236</v>
      </c>
      <c r="D102" s="269" t="s">
        <v>182</v>
      </c>
      <c r="E102" s="210" t="s">
        <v>524</v>
      </c>
      <c r="F102" s="259"/>
      <c r="G102" s="278" t="s">
        <v>182</v>
      </c>
      <c r="H102" s="267" t="s">
        <v>365</v>
      </c>
      <c r="I102" s="256">
        <v>279438.48</v>
      </c>
      <c r="J102" s="260">
        <v>213621.63</v>
      </c>
      <c r="K102" s="260">
        <v>0</v>
      </c>
      <c r="L102" s="260">
        <v>964481.69</v>
      </c>
      <c r="M102" s="198"/>
      <c r="N102" s="248">
        <v>279438.48</v>
      </c>
      <c r="O102" s="260">
        <v>85741.4</v>
      </c>
      <c r="P102" s="260">
        <v>0</v>
      </c>
      <c r="Q102" s="260">
        <v>0</v>
      </c>
      <c r="R102" s="198"/>
      <c r="S102" s="260">
        <v>964481.69</v>
      </c>
      <c r="T102" s="198"/>
      <c r="U102" s="198"/>
    </row>
    <row r="103" spans="1:21" ht="15">
      <c r="A103" s="251">
        <v>60100</v>
      </c>
      <c r="B103" s="252" t="s">
        <v>237</v>
      </c>
      <c r="C103" s="253" t="s">
        <v>238</v>
      </c>
      <c r="D103" s="269" t="s">
        <v>182</v>
      </c>
      <c r="E103" s="210" t="s">
        <v>524</v>
      </c>
      <c r="F103" s="259"/>
      <c r="G103" s="278" t="s">
        <v>182</v>
      </c>
      <c r="H103" s="267" t="s">
        <v>365</v>
      </c>
      <c r="I103" s="256">
        <v>-4296.62</v>
      </c>
      <c r="J103" s="260">
        <v>5708.15</v>
      </c>
      <c r="K103" s="260">
        <v>0</v>
      </c>
      <c r="L103" s="260">
        <v>-18782.77</v>
      </c>
      <c r="M103" s="198"/>
      <c r="N103" s="248">
        <v>-4296.62</v>
      </c>
      <c r="O103" s="260">
        <v>-1221.79</v>
      </c>
      <c r="P103" s="260">
        <v>0</v>
      </c>
      <c r="Q103" s="260">
        <v>0</v>
      </c>
      <c r="R103" s="198"/>
      <c r="S103" s="260">
        <v>-18782.77</v>
      </c>
      <c r="T103" s="198"/>
      <c r="U103" s="198"/>
    </row>
    <row r="104" spans="1:21" ht="15">
      <c r="A104" s="251">
        <v>60100</v>
      </c>
      <c r="B104" s="252" t="s">
        <v>239</v>
      </c>
      <c r="C104" s="253" t="s">
        <v>240</v>
      </c>
      <c r="D104" s="269" t="s">
        <v>182</v>
      </c>
      <c r="E104" s="210" t="s">
        <v>524</v>
      </c>
      <c r="F104" s="259"/>
      <c r="G104" s="278" t="s">
        <v>182</v>
      </c>
      <c r="H104" s="267" t="s">
        <v>365</v>
      </c>
      <c r="I104" s="256">
        <v>7674.1</v>
      </c>
      <c r="J104" s="260">
        <v>11543.44</v>
      </c>
      <c r="K104" s="260">
        <v>0</v>
      </c>
      <c r="L104" s="260">
        <v>11543.44</v>
      </c>
      <c r="M104" s="198"/>
      <c r="N104" s="248">
        <v>7674.1</v>
      </c>
      <c r="O104" s="260">
        <v>0</v>
      </c>
      <c r="P104" s="260">
        <v>0</v>
      </c>
      <c r="Q104" s="260">
        <v>0</v>
      </c>
      <c r="R104" s="198"/>
      <c r="S104" s="260">
        <v>11543.44</v>
      </c>
      <c r="T104" s="198"/>
      <c r="U104" s="198"/>
    </row>
    <row r="105" spans="1:21" ht="15">
      <c r="A105" s="251">
        <v>60100</v>
      </c>
      <c r="B105" s="252" t="s">
        <v>241</v>
      </c>
      <c r="C105" s="253" t="s">
        <v>242</v>
      </c>
      <c r="D105" s="269" t="s">
        <v>182</v>
      </c>
      <c r="E105" s="210" t="s">
        <v>524</v>
      </c>
      <c r="F105" s="259"/>
      <c r="G105" s="278" t="s">
        <v>182</v>
      </c>
      <c r="H105" s="267" t="s">
        <v>365</v>
      </c>
      <c r="I105" s="256">
        <v>1406.19</v>
      </c>
      <c r="J105" s="260">
        <v>1121.93</v>
      </c>
      <c r="K105" s="260">
        <v>0</v>
      </c>
      <c r="L105" s="260">
        <v>-5581.65</v>
      </c>
      <c r="M105" s="198"/>
      <c r="N105" s="248">
        <v>1406.19</v>
      </c>
      <c r="O105" s="260">
        <v>-27</v>
      </c>
      <c r="P105" s="260">
        <v>0</v>
      </c>
      <c r="Q105" s="260">
        <v>0</v>
      </c>
      <c r="R105" s="198"/>
      <c r="S105" s="260">
        <v>-5581.65</v>
      </c>
      <c r="T105" s="198"/>
      <c r="U105" s="198"/>
    </row>
    <row r="106" spans="1:21" ht="15">
      <c r="A106" s="251">
        <v>60100</v>
      </c>
      <c r="B106" s="252" t="s">
        <v>243</v>
      </c>
      <c r="C106" s="253" t="s">
        <v>244</v>
      </c>
      <c r="D106" s="269" t="s">
        <v>182</v>
      </c>
      <c r="E106" s="210" t="s">
        <v>524</v>
      </c>
      <c r="F106" s="259"/>
      <c r="G106" s="278" t="s">
        <v>182</v>
      </c>
      <c r="H106" s="267" t="s">
        <v>365</v>
      </c>
      <c r="I106" s="256">
        <v>157740</v>
      </c>
      <c r="J106" s="260">
        <v>157740</v>
      </c>
      <c r="K106" s="260">
        <v>0</v>
      </c>
      <c r="L106" s="260">
        <v>765782</v>
      </c>
      <c r="M106" s="198"/>
      <c r="N106" s="248">
        <v>157740</v>
      </c>
      <c r="O106" s="260">
        <v>52580</v>
      </c>
      <c r="P106" s="260">
        <v>0</v>
      </c>
      <c r="Q106" s="260">
        <v>0</v>
      </c>
      <c r="R106" s="198"/>
      <c r="S106" s="260">
        <v>765782</v>
      </c>
      <c r="T106" s="198"/>
      <c r="U106" s="198"/>
    </row>
    <row r="107" spans="1:21" ht="15">
      <c r="A107" s="251">
        <v>60100</v>
      </c>
      <c r="B107" s="252" t="s">
        <v>245</v>
      </c>
      <c r="C107" s="253" t="s">
        <v>246</v>
      </c>
      <c r="D107" s="269" t="s">
        <v>182</v>
      </c>
      <c r="E107" s="210" t="s">
        <v>524</v>
      </c>
      <c r="F107" s="259"/>
      <c r="G107" s="278" t="s">
        <v>182</v>
      </c>
      <c r="H107" s="267" t="s">
        <v>365</v>
      </c>
      <c r="I107" s="256">
        <v>66502.259999999995</v>
      </c>
      <c r="J107" s="260">
        <v>95520.05</v>
      </c>
      <c r="K107" s="260">
        <v>0</v>
      </c>
      <c r="L107" s="260">
        <v>265102.83</v>
      </c>
      <c r="M107" s="198"/>
      <c r="N107" s="248">
        <v>66502.259999999995</v>
      </c>
      <c r="O107" s="260">
        <v>-20128.98</v>
      </c>
      <c r="P107" s="260">
        <v>0</v>
      </c>
      <c r="Q107" s="260">
        <v>0</v>
      </c>
      <c r="R107" s="198"/>
      <c r="S107" s="260">
        <v>265102.83</v>
      </c>
      <c r="T107" s="198"/>
      <c r="U107" s="198"/>
    </row>
    <row r="108" spans="1:21" ht="15">
      <c r="A108" s="251">
        <v>60100</v>
      </c>
      <c r="B108" s="252" t="s">
        <v>247</v>
      </c>
      <c r="C108" s="253" t="s">
        <v>248</v>
      </c>
      <c r="D108" s="269" t="s">
        <v>182</v>
      </c>
      <c r="E108" s="210" t="s">
        <v>524</v>
      </c>
      <c r="F108" s="259"/>
      <c r="G108" s="278" t="s">
        <v>182</v>
      </c>
      <c r="H108" s="267" t="s">
        <v>365</v>
      </c>
      <c r="I108" s="256">
        <v>28885.09</v>
      </c>
      <c r="J108" s="260">
        <v>19681.16</v>
      </c>
      <c r="K108" s="260">
        <v>0</v>
      </c>
      <c r="L108" s="260">
        <v>88624.34</v>
      </c>
      <c r="M108" s="198"/>
      <c r="N108" s="248">
        <v>28885.09</v>
      </c>
      <c r="O108" s="260">
        <v>-7943.42</v>
      </c>
      <c r="P108" s="260">
        <v>0</v>
      </c>
      <c r="Q108" s="260">
        <v>0</v>
      </c>
      <c r="R108" s="198"/>
      <c r="S108" s="260">
        <v>88624.34</v>
      </c>
      <c r="T108" s="198"/>
      <c r="U108" s="198"/>
    </row>
    <row r="109" spans="1:21" ht="15">
      <c r="A109" s="251">
        <v>60100</v>
      </c>
      <c r="B109" s="252" t="s">
        <v>249</v>
      </c>
      <c r="C109" s="253" t="s">
        <v>250</v>
      </c>
      <c r="D109" s="269" t="s">
        <v>182</v>
      </c>
      <c r="E109" s="210" t="s">
        <v>524</v>
      </c>
      <c r="F109" s="259"/>
      <c r="G109" s="278" t="s">
        <v>182</v>
      </c>
      <c r="H109" s="267" t="s">
        <v>365</v>
      </c>
      <c r="I109" s="256">
        <v>2418.71</v>
      </c>
      <c r="J109" s="260">
        <v>569.71</v>
      </c>
      <c r="K109" s="260">
        <v>0</v>
      </c>
      <c r="L109" s="260">
        <v>34922.47</v>
      </c>
      <c r="M109" s="198"/>
      <c r="N109" s="248">
        <v>2418.71</v>
      </c>
      <c r="O109" s="260">
        <v>431.37</v>
      </c>
      <c r="P109" s="260">
        <v>0</v>
      </c>
      <c r="Q109" s="260">
        <v>0</v>
      </c>
      <c r="R109" s="198"/>
      <c r="S109" s="260">
        <v>34922.47</v>
      </c>
      <c r="T109" s="198"/>
      <c r="U109" s="198"/>
    </row>
    <row r="110" spans="1:21" ht="15">
      <c r="A110" s="251">
        <v>60100</v>
      </c>
      <c r="B110" s="252" t="s">
        <v>251</v>
      </c>
      <c r="C110" s="253" t="s">
        <v>252</v>
      </c>
      <c r="D110" s="269" t="s">
        <v>182</v>
      </c>
      <c r="E110" s="210" t="s">
        <v>524</v>
      </c>
      <c r="F110" s="259"/>
      <c r="G110" s="278" t="s">
        <v>182</v>
      </c>
      <c r="H110" s="267" t="s">
        <v>365</v>
      </c>
      <c r="I110" s="256">
        <v>18880.84</v>
      </c>
      <c r="J110" s="260">
        <v>18663.22</v>
      </c>
      <c r="K110" s="260">
        <v>0</v>
      </c>
      <c r="L110" s="260">
        <v>42800.36</v>
      </c>
      <c r="M110" s="198"/>
      <c r="N110" s="248">
        <v>18880.84</v>
      </c>
      <c r="O110" s="260">
        <v>244.35</v>
      </c>
      <c r="P110" s="260">
        <v>0</v>
      </c>
      <c r="Q110" s="260">
        <v>0</v>
      </c>
      <c r="R110" s="198"/>
      <c r="S110" s="260">
        <v>42800.36</v>
      </c>
      <c r="T110" s="198"/>
      <c r="U110" s="198"/>
    </row>
    <row r="111" spans="1:21" ht="15">
      <c r="A111" s="251">
        <v>60100</v>
      </c>
      <c r="B111" s="252" t="s">
        <v>253</v>
      </c>
      <c r="C111" s="253" t="s">
        <v>254</v>
      </c>
      <c r="D111" s="269" t="s">
        <v>182</v>
      </c>
      <c r="E111" s="210" t="s">
        <v>524</v>
      </c>
      <c r="F111" s="259"/>
      <c r="G111" s="278" t="s">
        <v>182</v>
      </c>
      <c r="H111" s="267" t="s">
        <v>365</v>
      </c>
      <c r="I111" s="256">
        <v>2168.15</v>
      </c>
      <c r="J111" s="260">
        <v>-223.31</v>
      </c>
      <c r="K111" s="260">
        <v>0</v>
      </c>
      <c r="L111" s="260">
        <v>1806.17</v>
      </c>
      <c r="M111" s="198"/>
      <c r="N111" s="248">
        <v>2168.15</v>
      </c>
      <c r="O111" s="260">
        <v>-747</v>
      </c>
      <c r="P111" s="260">
        <v>0</v>
      </c>
      <c r="Q111" s="260">
        <v>0</v>
      </c>
      <c r="R111" s="198"/>
      <c r="S111" s="260">
        <v>1806.17</v>
      </c>
      <c r="T111" s="198"/>
      <c r="U111" s="198"/>
    </row>
    <row r="112" spans="1:21" ht="15">
      <c r="A112" s="251">
        <v>60100</v>
      </c>
      <c r="B112" s="252" t="s">
        <v>255</v>
      </c>
      <c r="C112" s="253" t="s">
        <v>256</v>
      </c>
      <c r="D112" s="269" t="s">
        <v>182</v>
      </c>
      <c r="E112" s="210" t="s">
        <v>524</v>
      </c>
      <c r="F112" s="259"/>
      <c r="G112" s="278" t="s">
        <v>182</v>
      </c>
      <c r="H112" s="267" t="s">
        <v>365</v>
      </c>
      <c r="I112" s="256">
        <v>49.69</v>
      </c>
      <c r="J112" s="260">
        <v>3017.36</v>
      </c>
      <c r="K112" s="260">
        <v>0</v>
      </c>
      <c r="L112" s="260">
        <v>9311.94</v>
      </c>
      <c r="M112" s="198"/>
      <c r="N112" s="248">
        <v>49.69</v>
      </c>
      <c r="O112" s="260">
        <v>0</v>
      </c>
      <c r="P112" s="260">
        <v>0</v>
      </c>
      <c r="Q112" s="260">
        <v>0</v>
      </c>
      <c r="R112" s="198"/>
      <c r="S112" s="260">
        <v>9311.94</v>
      </c>
      <c r="T112" s="198"/>
      <c r="U112" s="198"/>
    </row>
    <row r="113" spans="1:21" ht="15">
      <c r="A113" s="251">
        <v>60100</v>
      </c>
      <c r="B113" s="252" t="s">
        <v>257</v>
      </c>
      <c r="C113" s="253" t="s">
        <v>258</v>
      </c>
      <c r="D113" s="269" t="s">
        <v>182</v>
      </c>
      <c r="E113" s="210" t="s">
        <v>524</v>
      </c>
      <c r="F113" s="259"/>
      <c r="G113" s="278" t="s">
        <v>182</v>
      </c>
      <c r="H113" s="267" t="s">
        <v>365</v>
      </c>
      <c r="I113" s="256">
        <v>4346.46</v>
      </c>
      <c r="J113" s="260">
        <v>12520.87</v>
      </c>
      <c r="K113" s="260">
        <v>0</v>
      </c>
      <c r="L113" s="260">
        <v>37429.17</v>
      </c>
      <c r="M113" s="198"/>
      <c r="N113" s="248">
        <v>4346.46</v>
      </c>
      <c r="O113" s="260">
        <v>-257</v>
      </c>
      <c r="P113" s="260">
        <v>0</v>
      </c>
      <c r="Q113" s="260">
        <v>0</v>
      </c>
      <c r="R113" s="198"/>
      <c r="S113" s="260">
        <v>37429.17</v>
      </c>
      <c r="T113" s="198"/>
      <c r="U113" s="198"/>
    </row>
    <row r="114" spans="1:21" ht="15">
      <c r="A114" s="251">
        <v>61000</v>
      </c>
      <c r="B114" s="252" t="s">
        <v>259</v>
      </c>
      <c r="C114" s="253" t="s">
        <v>260</v>
      </c>
      <c r="D114" s="269" t="s">
        <v>182</v>
      </c>
      <c r="E114" s="210" t="s">
        <v>524</v>
      </c>
      <c r="F114" s="259"/>
      <c r="G114" s="278" t="s">
        <v>182</v>
      </c>
      <c r="H114" s="267" t="s">
        <v>365</v>
      </c>
      <c r="I114" s="256">
        <v>208940.88</v>
      </c>
      <c r="J114" s="260">
        <v>192122.32</v>
      </c>
      <c r="K114" s="260">
        <v>0</v>
      </c>
      <c r="L114" s="260">
        <v>830074.87</v>
      </c>
      <c r="M114" s="198"/>
      <c r="N114" s="248">
        <v>208940.88</v>
      </c>
      <c r="O114" s="260">
        <v>72804.25</v>
      </c>
      <c r="P114" s="260">
        <v>0</v>
      </c>
      <c r="Q114" s="260">
        <v>0</v>
      </c>
      <c r="R114" s="198"/>
      <c r="S114" s="260">
        <v>830074.87</v>
      </c>
      <c r="T114" s="198"/>
      <c r="U114" s="198"/>
    </row>
    <row r="115" spans="1:21" ht="15">
      <c r="A115" s="251">
        <v>61000</v>
      </c>
      <c r="B115" s="252" t="s">
        <v>261</v>
      </c>
      <c r="C115" s="253" t="s">
        <v>262</v>
      </c>
      <c r="D115" s="269" t="s">
        <v>182</v>
      </c>
      <c r="E115" s="210" t="s">
        <v>524</v>
      </c>
      <c r="F115" s="259"/>
      <c r="G115" s="278" t="s">
        <v>182</v>
      </c>
      <c r="H115" s="267" t="s">
        <v>365</v>
      </c>
      <c r="I115" s="256">
        <v>14927.71</v>
      </c>
      <c r="J115" s="260">
        <v>2075</v>
      </c>
      <c r="K115" s="260">
        <v>0</v>
      </c>
      <c r="L115" s="260">
        <v>23422.69</v>
      </c>
      <c r="M115" s="198"/>
      <c r="N115" s="248">
        <v>14927.71</v>
      </c>
      <c r="O115" s="260">
        <v>3004.95</v>
      </c>
      <c r="P115" s="260">
        <v>0</v>
      </c>
      <c r="Q115" s="260">
        <v>0</v>
      </c>
      <c r="R115" s="198"/>
      <c r="S115" s="260">
        <v>23422.69</v>
      </c>
      <c r="T115" s="198"/>
      <c r="U115" s="198"/>
    </row>
    <row r="116" spans="1:21" ht="15">
      <c r="A116" s="251">
        <v>61000</v>
      </c>
      <c r="B116" s="252" t="s">
        <v>263</v>
      </c>
      <c r="C116" s="253" t="s">
        <v>264</v>
      </c>
      <c r="D116" s="269" t="s">
        <v>182</v>
      </c>
      <c r="E116" s="210" t="s">
        <v>524</v>
      </c>
      <c r="F116" s="259"/>
      <c r="G116" s="278" t="s">
        <v>182</v>
      </c>
      <c r="H116" s="267" t="s">
        <v>365</v>
      </c>
      <c r="I116" s="256">
        <v>3102.07</v>
      </c>
      <c r="J116" s="260">
        <v>1916.2</v>
      </c>
      <c r="K116" s="260">
        <v>0</v>
      </c>
      <c r="L116" s="260">
        <v>11955.4</v>
      </c>
      <c r="M116" s="198"/>
      <c r="N116" s="248">
        <v>3102.07</v>
      </c>
      <c r="O116" s="260">
        <v>1036.28</v>
      </c>
      <c r="P116" s="260">
        <v>0</v>
      </c>
      <c r="Q116" s="260">
        <v>0</v>
      </c>
      <c r="R116" s="198"/>
      <c r="S116" s="260">
        <v>11955.4</v>
      </c>
      <c r="T116" s="198"/>
      <c r="U116" s="198"/>
    </row>
    <row r="117" spans="1:21" ht="15">
      <c r="A117" s="251">
        <v>61000</v>
      </c>
      <c r="B117" s="252" t="s">
        <v>265</v>
      </c>
      <c r="C117" s="253" t="s">
        <v>266</v>
      </c>
      <c r="D117" s="269" t="s">
        <v>182</v>
      </c>
      <c r="E117" s="210" t="s">
        <v>524</v>
      </c>
      <c r="F117" s="259"/>
      <c r="G117" s="278" t="s">
        <v>182</v>
      </c>
      <c r="H117" s="267" t="s">
        <v>365</v>
      </c>
      <c r="I117" s="256">
        <v>4749.0600000000004</v>
      </c>
      <c r="J117" s="260">
        <v>3736.12</v>
      </c>
      <c r="K117" s="260">
        <v>0</v>
      </c>
      <c r="L117" s="260">
        <v>18868.53</v>
      </c>
      <c r="M117" s="198"/>
      <c r="N117" s="248">
        <v>4749.0600000000004</v>
      </c>
      <c r="O117" s="260">
        <v>613.01</v>
      </c>
      <c r="P117" s="260">
        <v>0</v>
      </c>
      <c r="Q117" s="260">
        <v>0</v>
      </c>
      <c r="R117" s="198"/>
      <c r="S117" s="260">
        <v>18868.53</v>
      </c>
      <c r="T117" s="198"/>
      <c r="U117" s="198"/>
    </row>
    <row r="118" spans="1:21" ht="15">
      <c r="A118" s="251">
        <v>61000</v>
      </c>
      <c r="B118" s="252" t="s">
        <v>267</v>
      </c>
      <c r="C118" s="253" t="s">
        <v>268</v>
      </c>
      <c r="D118" s="269" t="s">
        <v>182</v>
      </c>
      <c r="E118" s="210" t="s">
        <v>524</v>
      </c>
      <c r="F118" s="259"/>
      <c r="G118" s="278" t="s">
        <v>182</v>
      </c>
      <c r="H118" s="267" t="s">
        <v>365</v>
      </c>
      <c r="I118" s="256">
        <v>3930.71</v>
      </c>
      <c r="J118" s="260">
        <v>0</v>
      </c>
      <c r="K118" s="260">
        <v>0</v>
      </c>
      <c r="L118" s="260">
        <v>11094.93</v>
      </c>
      <c r="M118" s="198"/>
      <c r="N118" s="248">
        <v>3930.71</v>
      </c>
      <c r="O118" s="260">
        <v>212.48</v>
      </c>
      <c r="P118" s="260">
        <v>0</v>
      </c>
      <c r="Q118" s="260">
        <v>0</v>
      </c>
      <c r="R118" s="198"/>
      <c r="S118" s="260">
        <v>11094.93</v>
      </c>
      <c r="T118" s="198"/>
      <c r="U118" s="198"/>
    </row>
    <row r="119" spans="1:21" ht="15">
      <c r="A119" s="251">
        <v>62000</v>
      </c>
      <c r="B119" s="252"/>
      <c r="C119" s="253" t="s">
        <v>269</v>
      </c>
      <c r="D119" s="269" t="s">
        <v>182</v>
      </c>
      <c r="E119" s="210" t="s">
        <v>524</v>
      </c>
      <c r="F119" s="259"/>
      <c r="G119" s="278" t="s">
        <v>182</v>
      </c>
      <c r="H119" s="267" t="s">
        <v>365</v>
      </c>
      <c r="I119" s="256">
        <v>187399.33</v>
      </c>
      <c r="J119" s="260">
        <v>86594.87</v>
      </c>
      <c r="K119" s="260">
        <v>5729.33</v>
      </c>
      <c r="L119" s="260">
        <v>547056.56999999995</v>
      </c>
      <c r="M119" s="198"/>
      <c r="N119" s="248">
        <v>187399.33</v>
      </c>
      <c r="O119" s="260">
        <v>0</v>
      </c>
      <c r="P119" s="260">
        <v>0</v>
      </c>
      <c r="Q119" s="260">
        <v>0</v>
      </c>
      <c r="R119" s="198"/>
      <c r="S119" s="260">
        <v>547056.56999999995</v>
      </c>
      <c r="T119" s="198"/>
      <c r="U119" s="198"/>
    </row>
    <row r="120" spans="1:21" ht="15">
      <c r="A120" s="251">
        <v>62010</v>
      </c>
      <c r="B120" s="252"/>
      <c r="C120" s="253" t="s">
        <v>270</v>
      </c>
      <c r="D120" s="269" t="s">
        <v>182</v>
      </c>
      <c r="E120" s="210" t="s">
        <v>524</v>
      </c>
      <c r="F120" s="259"/>
      <c r="G120" s="278" t="s">
        <v>182</v>
      </c>
      <c r="H120" s="267" t="s">
        <v>365</v>
      </c>
      <c r="I120" s="256">
        <v>74410.080000000002</v>
      </c>
      <c r="J120" s="260">
        <v>73343.3</v>
      </c>
      <c r="K120" s="260">
        <v>40659.839999999997</v>
      </c>
      <c r="L120" s="260">
        <v>300872.75</v>
      </c>
      <c r="M120" s="198"/>
      <c r="N120" s="248">
        <v>74410.080000000002</v>
      </c>
      <c r="O120" s="260">
        <v>0</v>
      </c>
      <c r="P120" s="260">
        <v>0</v>
      </c>
      <c r="Q120" s="260">
        <v>0</v>
      </c>
      <c r="R120" s="198"/>
      <c r="S120" s="260">
        <v>300872.75</v>
      </c>
      <c r="T120" s="198"/>
      <c r="U120" s="198"/>
    </row>
    <row r="121" spans="1:21" ht="15">
      <c r="A121" s="251">
        <v>62020</v>
      </c>
      <c r="B121" s="252"/>
      <c r="C121" s="253" t="s">
        <v>271</v>
      </c>
      <c r="D121" s="269" t="s">
        <v>182</v>
      </c>
      <c r="E121" s="210" t="s">
        <v>524</v>
      </c>
      <c r="F121" s="259"/>
      <c r="G121" s="278" t="s">
        <v>182</v>
      </c>
      <c r="H121" s="267" t="s">
        <v>365</v>
      </c>
      <c r="I121" s="256">
        <v>42988.63</v>
      </c>
      <c r="J121" s="260">
        <v>42834.68</v>
      </c>
      <c r="K121" s="260">
        <v>39576.089999999997</v>
      </c>
      <c r="L121" s="260">
        <v>171493.93</v>
      </c>
      <c r="M121" s="198"/>
      <c r="N121" s="248">
        <v>42988.63</v>
      </c>
      <c r="O121" s="260">
        <v>0</v>
      </c>
      <c r="P121" s="260">
        <v>0</v>
      </c>
      <c r="Q121" s="260">
        <v>0</v>
      </c>
      <c r="R121" s="198"/>
      <c r="S121" s="260">
        <v>171493.93</v>
      </c>
      <c r="T121" s="198"/>
      <c r="U121" s="198"/>
    </row>
    <row r="122" spans="1:21" ht="15">
      <c r="A122" s="251">
        <v>62030</v>
      </c>
      <c r="B122" s="252"/>
      <c r="C122" s="253" t="s">
        <v>272</v>
      </c>
      <c r="D122" s="269" t="s">
        <v>182</v>
      </c>
      <c r="E122" s="210" t="s">
        <v>524</v>
      </c>
      <c r="F122" s="259"/>
      <c r="G122" s="278" t="s">
        <v>182</v>
      </c>
      <c r="H122" s="267" t="s">
        <v>365</v>
      </c>
      <c r="I122" s="256">
        <v>1286.6400000000001</v>
      </c>
      <c r="J122" s="260">
        <v>1286.6400000000001</v>
      </c>
      <c r="K122" s="260">
        <v>0</v>
      </c>
      <c r="L122" s="260">
        <v>5146.5200000000004</v>
      </c>
      <c r="M122" s="198"/>
      <c r="N122" s="248">
        <v>1286.6400000000001</v>
      </c>
      <c r="O122" s="260">
        <v>0</v>
      </c>
      <c r="P122" s="260">
        <v>0</v>
      </c>
      <c r="Q122" s="260">
        <v>0</v>
      </c>
      <c r="R122" s="198"/>
      <c r="S122" s="260">
        <v>5146.5200000000004</v>
      </c>
      <c r="T122" s="198"/>
      <c r="U122" s="198"/>
    </row>
    <row r="123" spans="1:21" ht="15">
      <c r="A123" s="251">
        <v>63000</v>
      </c>
      <c r="B123" s="252" t="s">
        <v>273</v>
      </c>
      <c r="C123" s="253" t="s">
        <v>274</v>
      </c>
      <c r="D123" s="269" t="s">
        <v>182</v>
      </c>
      <c r="E123" s="210" t="s">
        <v>524</v>
      </c>
      <c r="F123" s="259"/>
      <c r="G123" s="278" t="s">
        <v>182</v>
      </c>
      <c r="H123" s="267" t="s">
        <v>365</v>
      </c>
      <c r="I123" s="256">
        <v>0</v>
      </c>
      <c r="J123" s="260">
        <v>3582.49</v>
      </c>
      <c r="K123" s="260">
        <v>0</v>
      </c>
      <c r="L123" s="260">
        <v>8720.44</v>
      </c>
      <c r="M123" s="198"/>
      <c r="N123" s="248">
        <v>0</v>
      </c>
      <c r="O123" s="260">
        <v>0</v>
      </c>
      <c r="P123" s="260">
        <v>0</v>
      </c>
      <c r="Q123" s="260">
        <v>0</v>
      </c>
      <c r="R123" s="198"/>
      <c r="S123" s="260">
        <v>8720.44</v>
      </c>
      <c r="T123" s="198"/>
      <c r="U123" s="198"/>
    </row>
    <row r="124" spans="1:21" ht="15">
      <c r="A124" s="251">
        <v>63000</v>
      </c>
      <c r="B124" s="252" t="s">
        <v>275</v>
      </c>
      <c r="C124" s="253" t="s">
        <v>276</v>
      </c>
      <c r="D124" s="269" t="s">
        <v>182</v>
      </c>
      <c r="E124" s="210" t="s">
        <v>524</v>
      </c>
      <c r="F124" s="259"/>
      <c r="G124" s="278" t="s">
        <v>182</v>
      </c>
      <c r="H124" s="267" t="s">
        <v>365</v>
      </c>
      <c r="I124" s="256">
        <v>25267.09</v>
      </c>
      <c r="J124" s="260">
        <v>35496.01</v>
      </c>
      <c r="K124" s="260">
        <v>0</v>
      </c>
      <c r="L124" s="260">
        <v>102832.88</v>
      </c>
      <c r="M124" s="198"/>
      <c r="N124" s="248">
        <v>25267.09</v>
      </c>
      <c r="O124" s="260">
        <v>3110.47</v>
      </c>
      <c r="P124" s="260">
        <v>0</v>
      </c>
      <c r="Q124" s="260">
        <v>0</v>
      </c>
      <c r="R124" s="198"/>
      <c r="S124" s="260">
        <v>102832.88</v>
      </c>
      <c r="T124" s="198"/>
      <c r="U124" s="198"/>
    </row>
    <row r="125" spans="1:21" ht="15">
      <c r="A125" s="251">
        <v>63000</v>
      </c>
      <c r="B125" s="252" t="s">
        <v>277</v>
      </c>
      <c r="C125" s="253" t="s">
        <v>278</v>
      </c>
      <c r="D125" s="269" t="s">
        <v>182</v>
      </c>
      <c r="E125" s="210" t="s">
        <v>524</v>
      </c>
      <c r="F125" s="259"/>
      <c r="G125" s="278" t="s">
        <v>182</v>
      </c>
      <c r="H125" s="267" t="s">
        <v>365</v>
      </c>
      <c r="I125" s="256">
        <v>52577.88</v>
      </c>
      <c r="J125" s="260">
        <v>33478.22</v>
      </c>
      <c r="K125" s="260">
        <v>0</v>
      </c>
      <c r="L125" s="260">
        <v>130348.82</v>
      </c>
      <c r="M125" s="198"/>
      <c r="N125" s="248">
        <v>52577.88</v>
      </c>
      <c r="O125" s="260">
        <v>2532</v>
      </c>
      <c r="P125" s="260">
        <v>0</v>
      </c>
      <c r="Q125" s="260">
        <v>0</v>
      </c>
      <c r="R125" s="198"/>
      <c r="S125" s="260">
        <v>130348.82</v>
      </c>
      <c r="T125" s="198"/>
      <c r="U125" s="198"/>
    </row>
    <row r="126" spans="1:21" ht="15">
      <c r="A126" s="251">
        <v>64000</v>
      </c>
      <c r="B126" s="252" t="s">
        <v>279</v>
      </c>
      <c r="C126" s="253" t="s">
        <v>280</v>
      </c>
      <c r="D126" s="269" t="s">
        <v>182</v>
      </c>
      <c r="E126" s="210" t="s">
        <v>524</v>
      </c>
      <c r="F126" s="259"/>
      <c r="G126" s="278" t="s">
        <v>182</v>
      </c>
      <c r="H126" s="267" t="s">
        <v>365</v>
      </c>
      <c r="I126" s="256">
        <v>3844.25</v>
      </c>
      <c r="J126" s="260">
        <v>5131.1000000000004</v>
      </c>
      <c r="K126" s="260">
        <v>0</v>
      </c>
      <c r="L126" s="260">
        <v>16913.98</v>
      </c>
      <c r="M126" s="198"/>
      <c r="N126" s="248">
        <v>3844.25</v>
      </c>
      <c r="O126" s="260">
        <v>1007.09</v>
      </c>
      <c r="P126" s="260">
        <v>0</v>
      </c>
      <c r="Q126" s="260">
        <v>0</v>
      </c>
      <c r="R126" s="198"/>
      <c r="S126" s="260">
        <v>16913.98</v>
      </c>
      <c r="T126" s="198"/>
      <c r="U126" s="198"/>
    </row>
    <row r="127" spans="1:21" ht="15">
      <c r="A127" s="251">
        <v>64000</v>
      </c>
      <c r="B127" s="252" t="s">
        <v>281</v>
      </c>
      <c r="C127" s="253" t="s">
        <v>282</v>
      </c>
      <c r="D127" s="269" t="s">
        <v>182</v>
      </c>
      <c r="E127" s="210" t="s">
        <v>524</v>
      </c>
      <c r="F127" s="259"/>
      <c r="G127" s="278" t="s">
        <v>182</v>
      </c>
      <c r="H127" s="267" t="s">
        <v>365</v>
      </c>
      <c r="I127" s="256">
        <v>12231.49</v>
      </c>
      <c r="J127" s="260">
        <v>9326.56</v>
      </c>
      <c r="K127" s="260">
        <v>0</v>
      </c>
      <c r="L127" s="260">
        <v>74875.33</v>
      </c>
      <c r="M127" s="198"/>
      <c r="N127" s="248">
        <v>12231.49</v>
      </c>
      <c r="O127" s="260">
        <v>0</v>
      </c>
      <c r="P127" s="260">
        <v>0</v>
      </c>
      <c r="Q127" s="260">
        <v>0</v>
      </c>
      <c r="R127" s="198"/>
      <c r="S127" s="260">
        <v>74875.33</v>
      </c>
      <c r="T127" s="198"/>
      <c r="U127" s="198"/>
    </row>
    <row r="128" spans="1:21" ht="15">
      <c r="A128" s="251">
        <v>65000</v>
      </c>
      <c r="B128" s="252" t="s">
        <v>283</v>
      </c>
      <c r="C128" s="253" t="s">
        <v>284</v>
      </c>
      <c r="D128" s="269" t="s">
        <v>182</v>
      </c>
      <c r="E128" s="210" t="s">
        <v>524</v>
      </c>
      <c r="F128" s="259"/>
      <c r="G128" s="278" t="s">
        <v>182</v>
      </c>
      <c r="H128" s="267" t="s">
        <v>365</v>
      </c>
      <c r="I128" s="256">
        <v>50357.84</v>
      </c>
      <c r="J128" s="260">
        <v>48697.2</v>
      </c>
      <c r="K128" s="260">
        <v>0</v>
      </c>
      <c r="L128" s="260">
        <v>241449.54</v>
      </c>
      <c r="M128" s="198"/>
      <c r="N128" s="248">
        <v>50357.84</v>
      </c>
      <c r="O128" s="260">
        <v>0</v>
      </c>
      <c r="P128" s="260">
        <v>0</v>
      </c>
      <c r="Q128" s="260">
        <v>0</v>
      </c>
      <c r="R128" s="198"/>
      <c r="S128" s="260">
        <v>241449.54</v>
      </c>
      <c r="T128" s="198"/>
      <c r="U128" s="198"/>
    </row>
    <row r="129" spans="1:21" ht="15">
      <c r="A129" s="251">
        <v>65000</v>
      </c>
      <c r="B129" s="252" t="s">
        <v>285</v>
      </c>
      <c r="C129" s="253" t="s">
        <v>286</v>
      </c>
      <c r="D129" s="269" t="s">
        <v>182</v>
      </c>
      <c r="E129" s="210" t="s">
        <v>524</v>
      </c>
      <c r="F129" s="259"/>
      <c r="G129" s="278" t="s">
        <v>182</v>
      </c>
      <c r="H129" s="267" t="s">
        <v>365</v>
      </c>
      <c r="I129" s="256">
        <v>4983.3500000000004</v>
      </c>
      <c r="J129" s="260">
        <v>5995.25</v>
      </c>
      <c r="K129" s="260">
        <v>0</v>
      </c>
      <c r="L129" s="260">
        <v>31682.81</v>
      </c>
      <c r="M129" s="198"/>
      <c r="N129" s="248">
        <v>4983.3500000000004</v>
      </c>
      <c r="O129" s="260">
        <v>-384.05</v>
      </c>
      <c r="P129" s="260">
        <v>0</v>
      </c>
      <c r="Q129" s="260">
        <v>0</v>
      </c>
      <c r="R129" s="198"/>
      <c r="S129" s="260">
        <v>31682.81</v>
      </c>
      <c r="T129" s="198"/>
      <c r="U129" s="198"/>
    </row>
    <row r="130" spans="1:21" ht="15">
      <c r="A130" s="251">
        <v>65000</v>
      </c>
      <c r="B130" s="252" t="s">
        <v>287</v>
      </c>
      <c r="C130" s="253" t="s">
        <v>288</v>
      </c>
      <c r="D130" s="269" t="s">
        <v>182</v>
      </c>
      <c r="E130" s="210" t="s">
        <v>524</v>
      </c>
      <c r="F130" s="259"/>
      <c r="G130" s="278" t="s">
        <v>182</v>
      </c>
      <c r="H130" s="267" t="s">
        <v>365</v>
      </c>
      <c r="I130" s="256">
        <v>2255.33</v>
      </c>
      <c r="J130" s="260">
        <v>2323.3000000000002</v>
      </c>
      <c r="K130" s="260">
        <v>0</v>
      </c>
      <c r="L130" s="260">
        <v>7295.3</v>
      </c>
      <c r="M130" s="198"/>
      <c r="N130" s="248">
        <v>2255.33</v>
      </c>
      <c r="O130" s="260">
        <v>192.98</v>
      </c>
      <c r="P130" s="260">
        <v>0</v>
      </c>
      <c r="Q130" s="260">
        <v>0</v>
      </c>
      <c r="R130" s="198"/>
      <c r="S130" s="260">
        <v>7295.3</v>
      </c>
      <c r="T130" s="198"/>
      <c r="U130" s="198"/>
    </row>
    <row r="131" spans="1:21" ht="15">
      <c r="A131" s="251">
        <v>66000</v>
      </c>
      <c r="B131" s="252" t="s">
        <v>289</v>
      </c>
      <c r="C131" s="253" t="s">
        <v>290</v>
      </c>
      <c r="D131" s="269" t="s">
        <v>182</v>
      </c>
      <c r="E131" s="210" t="s">
        <v>524</v>
      </c>
      <c r="F131" s="259"/>
      <c r="G131" s="278" t="s">
        <v>182</v>
      </c>
      <c r="H131" s="267" t="s">
        <v>365</v>
      </c>
      <c r="I131" s="256">
        <v>5945.22</v>
      </c>
      <c r="J131" s="260">
        <v>3708.74</v>
      </c>
      <c r="K131" s="260">
        <v>0</v>
      </c>
      <c r="L131" s="260">
        <v>27023.48</v>
      </c>
      <c r="M131" s="198"/>
      <c r="N131" s="248">
        <v>5945.22</v>
      </c>
      <c r="O131" s="260">
        <v>99.92</v>
      </c>
      <c r="P131" s="260">
        <v>0</v>
      </c>
      <c r="Q131" s="260">
        <v>0</v>
      </c>
      <c r="R131" s="198"/>
      <c r="S131" s="260">
        <v>27023.48</v>
      </c>
      <c r="T131" s="198"/>
      <c r="U131" s="198"/>
    </row>
    <row r="132" spans="1:21" ht="15">
      <c r="A132" s="251">
        <v>66000</v>
      </c>
      <c r="B132" s="252" t="s">
        <v>291</v>
      </c>
      <c r="C132" s="253" t="s">
        <v>292</v>
      </c>
      <c r="D132" s="269" t="s">
        <v>182</v>
      </c>
      <c r="E132" s="210" t="s">
        <v>524</v>
      </c>
      <c r="F132" s="259"/>
      <c r="G132" s="278" t="s">
        <v>182</v>
      </c>
      <c r="H132" s="267" t="s">
        <v>365</v>
      </c>
      <c r="I132" s="256">
        <v>21115.84</v>
      </c>
      <c r="J132" s="260">
        <v>2839.5</v>
      </c>
      <c r="K132" s="260">
        <v>0</v>
      </c>
      <c r="L132" s="260">
        <v>42198.12</v>
      </c>
      <c r="M132" s="198"/>
      <c r="N132" s="248">
        <v>21115.84</v>
      </c>
      <c r="O132" s="260">
        <v>705.2</v>
      </c>
      <c r="P132" s="260">
        <v>0</v>
      </c>
      <c r="Q132" s="260">
        <v>0</v>
      </c>
      <c r="R132" s="198"/>
      <c r="S132" s="260">
        <v>42198.12</v>
      </c>
      <c r="T132" s="198"/>
      <c r="U132" s="198"/>
    </row>
    <row r="133" spans="1:21" ht="15">
      <c r="A133" s="251">
        <v>66000</v>
      </c>
      <c r="B133" s="252" t="s">
        <v>293</v>
      </c>
      <c r="C133" s="253" t="s">
        <v>294</v>
      </c>
      <c r="D133" s="269" t="s">
        <v>182</v>
      </c>
      <c r="E133" s="210" t="s">
        <v>524</v>
      </c>
      <c r="F133" s="259"/>
      <c r="G133" s="278" t="s">
        <v>182</v>
      </c>
      <c r="H133" s="267" t="s">
        <v>365</v>
      </c>
      <c r="I133" s="256">
        <v>31462.3</v>
      </c>
      <c r="J133" s="260">
        <v>16998.650000000001</v>
      </c>
      <c r="K133" s="260">
        <v>0</v>
      </c>
      <c r="L133" s="260">
        <v>75475.839999999997</v>
      </c>
      <c r="M133" s="198"/>
      <c r="N133" s="248">
        <v>31462.3</v>
      </c>
      <c r="O133" s="260">
        <v>-2202.12</v>
      </c>
      <c r="P133" s="260">
        <v>0</v>
      </c>
      <c r="Q133" s="260">
        <v>0</v>
      </c>
      <c r="R133" s="198"/>
      <c r="S133" s="260">
        <v>75475.839999999997</v>
      </c>
      <c r="T133" s="198"/>
      <c r="U133" s="198"/>
    </row>
    <row r="134" spans="1:21" ht="15">
      <c r="A134" s="251">
        <v>66000</v>
      </c>
      <c r="B134" s="252" t="s">
        <v>295</v>
      </c>
      <c r="C134" s="253" t="s">
        <v>296</v>
      </c>
      <c r="D134" s="269" t="s">
        <v>182</v>
      </c>
      <c r="E134" s="210" t="s">
        <v>524</v>
      </c>
      <c r="F134" s="259"/>
      <c r="G134" s="278" t="s">
        <v>182</v>
      </c>
      <c r="H134" s="267" t="s">
        <v>365</v>
      </c>
      <c r="I134" s="256">
        <v>0</v>
      </c>
      <c r="J134" s="260">
        <v>0</v>
      </c>
      <c r="K134" s="260">
        <v>0</v>
      </c>
      <c r="L134" s="260">
        <v>2475.42</v>
      </c>
      <c r="M134" s="198"/>
      <c r="N134" s="248">
        <v>0</v>
      </c>
      <c r="O134" s="260">
        <v>0</v>
      </c>
      <c r="P134" s="260">
        <v>0</v>
      </c>
      <c r="Q134" s="260">
        <v>0</v>
      </c>
      <c r="R134" s="198"/>
      <c r="S134" s="260">
        <v>2475.42</v>
      </c>
      <c r="T134" s="198"/>
      <c r="U134" s="198"/>
    </row>
    <row r="135" spans="1:21" ht="15">
      <c r="A135" s="251">
        <v>67000</v>
      </c>
      <c r="B135" s="252" t="s">
        <v>297</v>
      </c>
      <c r="C135" s="253" t="s">
        <v>298</v>
      </c>
      <c r="D135" s="269" t="s">
        <v>182</v>
      </c>
      <c r="E135" s="210" t="s">
        <v>524</v>
      </c>
      <c r="F135" s="259"/>
      <c r="G135" s="278" t="s">
        <v>182</v>
      </c>
      <c r="H135" s="267" t="s">
        <v>365</v>
      </c>
      <c r="I135" s="256">
        <v>44414.81</v>
      </c>
      <c r="J135" s="260">
        <v>34617.870000000003</v>
      </c>
      <c r="K135" s="260">
        <v>0</v>
      </c>
      <c r="L135" s="260">
        <v>196143.24</v>
      </c>
      <c r="M135" s="198"/>
      <c r="N135" s="248">
        <v>44414.81</v>
      </c>
      <c r="O135" s="260">
        <v>11800.69</v>
      </c>
      <c r="P135" s="260">
        <v>0</v>
      </c>
      <c r="Q135" s="260">
        <v>0</v>
      </c>
      <c r="R135" s="198"/>
      <c r="S135" s="260">
        <v>196143.24</v>
      </c>
      <c r="T135" s="198"/>
      <c r="U135" s="198"/>
    </row>
    <row r="136" spans="1:21" ht="15">
      <c r="A136" s="251">
        <v>67000</v>
      </c>
      <c r="B136" s="252" t="s">
        <v>299</v>
      </c>
      <c r="C136" s="253" t="s">
        <v>300</v>
      </c>
      <c r="D136" s="269" t="s">
        <v>182</v>
      </c>
      <c r="E136" s="210" t="s">
        <v>524</v>
      </c>
      <c r="F136" s="259"/>
      <c r="G136" s="278" t="s">
        <v>182</v>
      </c>
      <c r="H136" s="267" t="s">
        <v>365</v>
      </c>
      <c r="I136" s="256">
        <v>14519.29</v>
      </c>
      <c r="J136" s="260">
        <v>33549.35</v>
      </c>
      <c r="K136" s="260">
        <v>0</v>
      </c>
      <c r="L136" s="260">
        <v>123322.06</v>
      </c>
      <c r="M136" s="198"/>
      <c r="N136" s="248">
        <v>14519.29</v>
      </c>
      <c r="O136" s="260">
        <v>2453.96</v>
      </c>
      <c r="P136" s="260">
        <v>0</v>
      </c>
      <c r="Q136" s="260">
        <v>0</v>
      </c>
      <c r="R136" s="198"/>
      <c r="S136" s="260">
        <v>123322.06</v>
      </c>
      <c r="T136" s="198"/>
      <c r="U136" s="198"/>
    </row>
    <row r="137" spans="1:21" ht="15">
      <c r="A137" s="251">
        <v>67000</v>
      </c>
      <c r="B137" s="252" t="s">
        <v>301</v>
      </c>
      <c r="C137" s="253" t="s">
        <v>302</v>
      </c>
      <c r="D137" s="269" t="s">
        <v>182</v>
      </c>
      <c r="E137" s="210" t="s">
        <v>524</v>
      </c>
      <c r="F137" s="259"/>
      <c r="G137" s="278" t="s">
        <v>182</v>
      </c>
      <c r="H137" s="267" t="s">
        <v>365</v>
      </c>
      <c r="I137" s="256">
        <v>13956.82</v>
      </c>
      <c r="J137" s="260">
        <v>7504.95</v>
      </c>
      <c r="K137" s="260">
        <v>0</v>
      </c>
      <c r="L137" s="260">
        <v>54881.86</v>
      </c>
      <c r="M137" s="198"/>
      <c r="N137" s="248">
        <v>13956.82</v>
      </c>
      <c r="O137" s="260">
        <v>1000</v>
      </c>
      <c r="P137" s="260">
        <v>0</v>
      </c>
      <c r="Q137" s="260">
        <v>0</v>
      </c>
      <c r="R137" s="198"/>
      <c r="S137" s="260">
        <v>54881.86</v>
      </c>
      <c r="T137" s="198"/>
      <c r="U137" s="198"/>
    </row>
    <row r="138" spans="1:21" ht="15">
      <c r="A138" s="251">
        <v>67000</v>
      </c>
      <c r="B138" s="252" t="s">
        <v>599</v>
      </c>
      <c r="C138" s="253" t="s">
        <v>600</v>
      </c>
      <c r="D138" s="269" t="s">
        <v>182</v>
      </c>
      <c r="E138" s="210" t="s">
        <v>524</v>
      </c>
      <c r="F138" s="259"/>
      <c r="G138" s="278" t="s">
        <v>182</v>
      </c>
      <c r="H138" s="267" t="s">
        <v>365</v>
      </c>
      <c r="I138" s="256">
        <v>6000</v>
      </c>
      <c r="J138" s="260">
        <v>0</v>
      </c>
      <c r="K138" s="260">
        <v>0</v>
      </c>
      <c r="L138" s="260">
        <v>0</v>
      </c>
      <c r="M138" s="198"/>
      <c r="N138" s="248">
        <v>6000</v>
      </c>
      <c r="O138" s="260">
        <v>0</v>
      </c>
      <c r="P138" s="260">
        <v>0</v>
      </c>
      <c r="Q138" s="260">
        <v>0</v>
      </c>
      <c r="R138" s="198"/>
      <c r="S138" s="260">
        <v>0</v>
      </c>
      <c r="T138" s="198"/>
      <c r="U138" s="198"/>
    </row>
    <row r="139" spans="1:21" ht="15">
      <c r="A139" s="251">
        <v>68000</v>
      </c>
      <c r="B139" s="252" t="s">
        <v>303</v>
      </c>
      <c r="C139" s="253" t="s">
        <v>304</v>
      </c>
      <c r="D139" s="269" t="s">
        <v>182</v>
      </c>
      <c r="E139" s="210" t="s">
        <v>524</v>
      </c>
      <c r="F139" s="259"/>
      <c r="G139" s="278" t="s">
        <v>182</v>
      </c>
      <c r="H139" s="267" t="s">
        <v>365</v>
      </c>
      <c r="I139" s="256">
        <v>36882.870000000003</v>
      </c>
      <c r="J139" s="260">
        <v>12000</v>
      </c>
      <c r="K139" s="260">
        <v>0</v>
      </c>
      <c r="L139" s="260">
        <v>95734.82</v>
      </c>
      <c r="M139" s="198"/>
      <c r="N139" s="248">
        <v>36882.870000000003</v>
      </c>
      <c r="O139" s="260">
        <v>0</v>
      </c>
      <c r="P139" s="260">
        <v>0</v>
      </c>
      <c r="Q139" s="260">
        <v>0</v>
      </c>
      <c r="R139" s="198"/>
      <c r="S139" s="260">
        <v>95734.82</v>
      </c>
      <c r="T139" s="198"/>
      <c r="U139" s="198"/>
    </row>
    <row r="140" spans="1:21" ht="15">
      <c r="A140" s="251">
        <v>68000</v>
      </c>
      <c r="B140" s="252" t="s">
        <v>305</v>
      </c>
      <c r="C140" s="253" t="s">
        <v>306</v>
      </c>
      <c r="D140" s="269" t="s">
        <v>182</v>
      </c>
      <c r="E140" s="210" t="s">
        <v>524</v>
      </c>
      <c r="F140" s="259"/>
      <c r="G140" s="278" t="s">
        <v>182</v>
      </c>
      <c r="H140" s="267" t="s">
        <v>365</v>
      </c>
      <c r="I140" s="256">
        <v>47718.23</v>
      </c>
      <c r="J140" s="260">
        <v>0</v>
      </c>
      <c r="K140" s="260">
        <v>0</v>
      </c>
      <c r="L140" s="260">
        <v>23501.13</v>
      </c>
      <c r="M140" s="198"/>
      <c r="N140" s="248">
        <v>47718.23</v>
      </c>
      <c r="O140" s="260">
        <v>0</v>
      </c>
      <c r="P140" s="260">
        <v>0</v>
      </c>
      <c r="Q140" s="260">
        <v>0</v>
      </c>
      <c r="R140" s="198"/>
      <c r="S140" s="260">
        <v>23501.13</v>
      </c>
      <c r="T140" s="198"/>
      <c r="U140" s="198"/>
    </row>
    <row r="141" spans="1:21" ht="15">
      <c r="A141" s="251">
        <v>69000</v>
      </c>
      <c r="B141" s="252" t="s">
        <v>307</v>
      </c>
      <c r="C141" s="253" t="s">
        <v>308</v>
      </c>
      <c r="D141" s="269" t="s">
        <v>182</v>
      </c>
      <c r="E141" s="210" t="s">
        <v>524</v>
      </c>
      <c r="F141" s="259"/>
      <c r="G141" s="278" t="s">
        <v>182</v>
      </c>
      <c r="H141" s="267" t="s">
        <v>365</v>
      </c>
      <c r="I141" s="256">
        <v>30689.42</v>
      </c>
      <c r="J141" s="260">
        <v>30988.36</v>
      </c>
      <c r="K141" s="260">
        <v>0</v>
      </c>
      <c r="L141" s="260">
        <v>123450.64</v>
      </c>
      <c r="M141" s="198"/>
      <c r="N141" s="248">
        <v>30689.42</v>
      </c>
      <c r="O141" s="260">
        <v>0</v>
      </c>
      <c r="P141" s="260">
        <v>0</v>
      </c>
      <c r="Q141" s="260">
        <v>0</v>
      </c>
      <c r="R141" s="198"/>
      <c r="S141" s="260">
        <v>123450.64</v>
      </c>
      <c r="T141" s="198"/>
      <c r="U141" s="198"/>
    </row>
    <row r="142" spans="1:21" ht="15">
      <c r="A142" s="251">
        <v>69999</v>
      </c>
      <c r="B142" s="252" t="s">
        <v>309</v>
      </c>
      <c r="C142" s="253" t="s">
        <v>310</v>
      </c>
      <c r="D142" s="269" t="s">
        <v>182</v>
      </c>
      <c r="E142" s="210" t="s">
        <v>524</v>
      </c>
      <c r="F142" s="259"/>
      <c r="G142" s="278" t="s">
        <v>182</v>
      </c>
      <c r="H142" s="267" t="s">
        <v>365</v>
      </c>
      <c r="I142" s="256">
        <v>100886.22</v>
      </c>
      <c r="J142" s="260">
        <v>125887.28</v>
      </c>
      <c r="K142" s="260">
        <v>0</v>
      </c>
      <c r="L142" s="260">
        <v>665344</v>
      </c>
      <c r="M142" s="198"/>
      <c r="N142" s="248">
        <v>100886.22</v>
      </c>
      <c r="O142" s="260">
        <v>-723.11</v>
      </c>
      <c r="P142" s="260">
        <v>0</v>
      </c>
      <c r="Q142" s="260">
        <v>0</v>
      </c>
      <c r="R142" s="198"/>
      <c r="S142" s="260">
        <v>665344</v>
      </c>
      <c r="T142" s="198"/>
      <c r="U142" s="198"/>
    </row>
    <row r="143" spans="1:21" ht="15">
      <c r="A143" s="251">
        <v>69999</v>
      </c>
      <c r="B143" s="252" t="s">
        <v>311</v>
      </c>
      <c r="C143" s="253" t="s">
        <v>312</v>
      </c>
      <c r="D143" s="269" t="s">
        <v>182</v>
      </c>
      <c r="E143" s="210" t="s">
        <v>524</v>
      </c>
      <c r="F143" s="259"/>
      <c r="G143" s="278" t="s">
        <v>182</v>
      </c>
      <c r="H143" s="267" t="s">
        <v>365</v>
      </c>
      <c r="I143" s="256">
        <v>2309.21</v>
      </c>
      <c r="J143" s="260">
        <v>5841.6</v>
      </c>
      <c r="K143" s="260">
        <v>0</v>
      </c>
      <c r="L143" s="260">
        <v>15275.56</v>
      </c>
      <c r="M143" s="198"/>
      <c r="N143" s="248">
        <v>2309.21</v>
      </c>
      <c r="O143" s="260">
        <v>1250</v>
      </c>
      <c r="P143" s="260">
        <v>0</v>
      </c>
      <c r="Q143" s="260">
        <v>0</v>
      </c>
      <c r="R143" s="198"/>
      <c r="S143" s="260">
        <v>15275.56</v>
      </c>
      <c r="T143" s="198"/>
      <c r="U143" s="198"/>
    </row>
    <row r="144" spans="1:21" ht="15">
      <c r="A144" s="251">
        <v>69999</v>
      </c>
      <c r="B144" s="252" t="s">
        <v>313</v>
      </c>
      <c r="C144" s="253" t="s">
        <v>314</v>
      </c>
      <c r="D144" s="269" t="s">
        <v>182</v>
      </c>
      <c r="E144" s="210" t="s">
        <v>524</v>
      </c>
      <c r="F144" s="259"/>
      <c r="G144" s="278" t="s">
        <v>182</v>
      </c>
      <c r="H144" s="267" t="s">
        <v>365</v>
      </c>
      <c r="I144" s="256">
        <v>27950.560000000001</v>
      </c>
      <c r="J144" s="260">
        <v>49824.24</v>
      </c>
      <c r="K144" s="260">
        <v>0</v>
      </c>
      <c r="L144" s="260">
        <v>148182.12</v>
      </c>
      <c r="M144" s="198"/>
      <c r="N144" s="248">
        <v>27950.560000000001</v>
      </c>
      <c r="O144" s="260">
        <v>0</v>
      </c>
      <c r="P144" s="260">
        <v>0</v>
      </c>
      <c r="Q144" s="260">
        <v>0</v>
      </c>
      <c r="R144" s="198"/>
      <c r="S144" s="260">
        <v>148182.12</v>
      </c>
      <c r="T144" s="198"/>
      <c r="U144" s="198"/>
    </row>
    <row r="145" spans="1:21" ht="15">
      <c r="A145" s="251">
        <v>69999</v>
      </c>
      <c r="B145" s="252" t="s">
        <v>315</v>
      </c>
      <c r="C145" s="253" t="s">
        <v>316</v>
      </c>
      <c r="D145" s="269" t="s">
        <v>182</v>
      </c>
      <c r="E145" s="210" t="s">
        <v>524</v>
      </c>
      <c r="F145" s="259"/>
      <c r="G145" s="278" t="s">
        <v>182</v>
      </c>
      <c r="H145" s="267" t="s">
        <v>365</v>
      </c>
      <c r="I145" s="256">
        <v>0</v>
      </c>
      <c r="J145" s="260">
        <v>0</v>
      </c>
      <c r="K145" s="260">
        <v>0</v>
      </c>
      <c r="L145" s="260">
        <v>0</v>
      </c>
      <c r="M145" s="198"/>
      <c r="N145" s="248">
        <v>0</v>
      </c>
      <c r="O145" s="260">
        <v>0</v>
      </c>
      <c r="P145" s="260">
        <v>0</v>
      </c>
      <c r="Q145" s="260">
        <v>0</v>
      </c>
      <c r="R145" s="198"/>
      <c r="S145" s="260">
        <v>0</v>
      </c>
      <c r="T145" s="198"/>
      <c r="U145" s="198"/>
    </row>
    <row r="146" spans="1:21" ht="15">
      <c r="A146" s="251">
        <v>69999</v>
      </c>
      <c r="B146" s="252" t="s">
        <v>317</v>
      </c>
      <c r="C146" s="253" t="s">
        <v>318</v>
      </c>
      <c r="D146" s="269" t="s">
        <v>182</v>
      </c>
      <c r="E146" s="210" t="s">
        <v>524</v>
      </c>
      <c r="F146" s="259"/>
      <c r="G146" s="278" t="s">
        <v>182</v>
      </c>
      <c r="H146" s="267" t="s">
        <v>365</v>
      </c>
      <c r="I146" s="256">
        <v>10544.75</v>
      </c>
      <c r="J146" s="260">
        <v>23843.25</v>
      </c>
      <c r="K146" s="260">
        <v>0</v>
      </c>
      <c r="L146" s="260">
        <v>67188.98</v>
      </c>
      <c r="M146" s="198"/>
      <c r="N146" s="248">
        <v>10544.75</v>
      </c>
      <c r="O146" s="260">
        <v>0</v>
      </c>
      <c r="P146" s="260">
        <v>0</v>
      </c>
      <c r="Q146" s="260">
        <v>0</v>
      </c>
      <c r="R146" s="198"/>
      <c r="S146" s="260">
        <v>67188.98</v>
      </c>
      <c r="T146" s="198"/>
      <c r="U146" s="198"/>
    </row>
    <row r="147" spans="1:21" ht="15">
      <c r="A147" s="251">
        <v>69999</v>
      </c>
      <c r="B147" s="252" t="s">
        <v>319</v>
      </c>
      <c r="C147" s="253" t="s">
        <v>320</v>
      </c>
      <c r="D147" s="269" t="s">
        <v>182</v>
      </c>
      <c r="E147" s="210" t="s">
        <v>524</v>
      </c>
      <c r="F147" s="259"/>
      <c r="G147" s="278" t="s">
        <v>182</v>
      </c>
      <c r="H147" s="267" t="s">
        <v>365</v>
      </c>
      <c r="I147" s="256">
        <v>151159.93</v>
      </c>
      <c r="J147" s="260">
        <v>163561.57</v>
      </c>
      <c r="K147" s="260">
        <v>0</v>
      </c>
      <c r="L147" s="260">
        <v>1006370.63</v>
      </c>
      <c r="M147" s="198"/>
      <c r="N147" s="248">
        <v>151159.93</v>
      </c>
      <c r="O147" s="260">
        <v>-96119.15</v>
      </c>
      <c r="P147" s="260">
        <v>0</v>
      </c>
      <c r="Q147" s="260">
        <v>0</v>
      </c>
      <c r="R147" s="198"/>
      <c r="S147" s="260">
        <v>1006370.63</v>
      </c>
      <c r="T147" s="198"/>
      <c r="U147" s="198"/>
    </row>
    <row r="148" spans="1:21" ht="15">
      <c r="A148" s="251">
        <v>69999</v>
      </c>
      <c r="B148" s="252" t="s">
        <v>321</v>
      </c>
      <c r="C148" s="253" t="s">
        <v>220</v>
      </c>
      <c r="D148" s="269" t="s">
        <v>182</v>
      </c>
      <c r="E148" s="210" t="s">
        <v>524</v>
      </c>
      <c r="F148" s="259"/>
      <c r="G148" s="278" t="s">
        <v>182</v>
      </c>
      <c r="H148" s="267" t="s">
        <v>365</v>
      </c>
      <c r="I148" s="256">
        <v>0</v>
      </c>
      <c r="J148" s="260">
        <v>-185</v>
      </c>
      <c r="K148" s="260">
        <v>0</v>
      </c>
      <c r="L148" s="260">
        <v>0</v>
      </c>
      <c r="M148" s="198"/>
      <c r="N148" s="248">
        <v>0</v>
      </c>
      <c r="O148" s="260">
        <v>0</v>
      </c>
      <c r="P148" s="260">
        <v>0</v>
      </c>
      <c r="Q148" s="260">
        <v>0</v>
      </c>
      <c r="R148" s="198"/>
      <c r="S148" s="260">
        <v>0</v>
      </c>
      <c r="T148" s="198"/>
      <c r="U148" s="198"/>
    </row>
    <row r="149" spans="1:21" ht="15">
      <c r="A149" s="251">
        <v>69999</v>
      </c>
      <c r="B149" s="252" t="s">
        <v>322</v>
      </c>
      <c r="C149" s="253" t="s">
        <v>323</v>
      </c>
      <c r="D149" s="269" t="s">
        <v>182</v>
      </c>
      <c r="E149" s="210" t="s">
        <v>524</v>
      </c>
      <c r="F149" s="259"/>
      <c r="G149" s="278" t="s">
        <v>182</v>
      </c>
      <c r="H149" s="267" t="s">
        <v>365</v>
      </c>
      <c r="I149" s="256">
        <v>0</v>
      </c>
      <c r="J149" s="260">
        <v>0</v>
      </c>
      <c r="K149" s="260">
        <v>0</v>
      </c>
      <c r="L149" s="260">
        <v>11.51</v>
      </c>
      <c r="M149" s="198"/>
      <c r="N149" s="248">
        <v>0</v>
      </c>
      <c r="O149" s="260">
        <v>0</v>
      </c>
      <c r="P149" s="260">
        <v>0</v>
      </c>
      <c r="Q149" s="260">
        <v>0</v>
      </c>
      <c r="R149" s="198"/>
      <c r="S149" s="260">
        <v>11.51</v>
      </c>
      <c r="T149" s="198"/>
      <c r="U149" s="198"/>
    </row>
    <row r="150" spans="1:21" ht="15">
      <c r="A150" s="251">
        <v>69999</v>
      </c>
      <c r="B150" s="252" t="s">
        <v>324</v>
      </c>
      <c r="C150" s="253" t="s">
        <v>325</v>
      </c>
      <c r="D150" s="269" t="s">
        <v>182</v>
      </c>
      <c r="E150" s="210" t="s">
        <v>524</v>
      </c>
      <c r="F150" s="259"/>
      <c r="G150" s="278" t="s">
        <v>182</v>
      </c>
      <c r="H150" s="267" t="s">
        <v>365</v>
      </c>
      <c r="I150" s="256">
        <v>-36545.65</v>
      </c>
      <c r="J150" s="260">
        <v>-33969.620000000003</v>
      </c>
      <c r="K150" s="260">
        <v>1377290.79</v>
      </c>
      <c r="L150" s="260">
        <v>-205902.2</v>
      </c>
      <c r="M150" s="198"/>
      <c r="N150" s="248">
        <v>-36545.65</v>
      </c>
      <c r="O150" s="260">
        <v>17497.240000000002</v>
      </c>
      <c r="P150" s="260">
        <v>0</v>
      </c>
      <c r="Q150" s="260">
        <v>0</v>
      </c>
      <c r="R150" s="198"/>
      <c r="S150" s="260">
        <v>-205902.2</v>
      </c>
      <c r="T150" s="198"/>
      <c r="U150" s="198"/>
    </row>
    <row r="151" spans="1:21" ht="15">
      <c r="A151" s="251">
        <v>69999</v>
      </c>
      <c r="B151" s="252" t="s">
        <v>326</v>
      </c>
      <c r="C151" s="253" t="s">
        <v>327</v>
      </c>
      <c r="D151" s="269" t="s">
        <v>182</v>
      </c>
      <c r="E151" s="210" t="s">
        <v>524</v>
      </c>
      <c r="F151" s="259"/>
      <c r="G151" s="278" t="s">
        <v>182</v>
      </c>
      <c r="H151" s="267" t="s">
        <v>365</v>
      </c>
      <c r="I151" s="256">
        <v>-1068000</v>
      </c>
      <c r="J151" s="260">
        <v>-1250447</v>
      </c>
      <c r="K151" s="260">
        <v>0</v>
      </c>
      <c r="L151" s="260">
        <v>-4091000</v>
      </c>
      <c r="M151" s="198"/>
      <c r="N151" s="248">
        <v>-1068000</v>
      </c>
      <c r="O151" s="260">
        <v>1068000</v>
      </c>
      <c r="P151" s="260">
        <v>0</v>
      </c>
      <c r="Q151" s="260">
        <v>0</v>
      </c>
      <c r="R151" s="198"/>
      <c r="S151" s="260">
        <v>-4091000</v>
      </c>
      <c r="T151" s="198"/>
      <c r="U151" s="198"/>
    </row>
    <row r="152" spans="1:21" ht="15">
      <c r="A152" s="251">
        <v>70000</v>
      </c>
      <c r="B152" s="252" t="s">
        <v>328</v>
      </c>
      <c r="C152" s="253" t="s">
        <v>329</v>
      </c>
      <c r="D152" s="269" t="s">
        <v>182</v>
      </c>
      <c r="E152" s="210" t="s">
        <v>369</v>
      </c>
      <c r="F152" s="259"/>
      <c r="G152" s="278" t="s">
        <v>182</v>
      </c>
      <c r="H152" s="267" t="s">
        <v>369</v>
      </c>
      <c r="I152" s="256">
        <v>0</v>
      </c>
      <c r="J152" s="260">
        <v>0</v>
      </c>
      <c r="K152" s="260">
        <v>283810</v>
      </c>
      <c r="L152" s="260">
        <v>1379.76</v>
      </c>
      <c r="M152" s="198"/>
      <c r="N152" s="248">
        <v>0</v>
      </c>
      <c r="O152" s="260">
        <v>0</v>
      </c>
      <c r="P152" s="260">
        <v>0</v>
      </c>
      <c r="Q152" s="260">
        <v>0</v>
      </c>
      <c r="R152" s="198"/>
      <c r="S152" s="260">
        <v>1379.76</v>
      </c>
      <c r="T152" s="198"/>
      <c r="U152" s="198"/>
    </row>
    <row r="153" spans="1:21" ht="15">
      <c r="A153" s="251">
        <v>70000</v>
      </c>
      <c r="B153" s="252" t="s">
        <v>330</v>
      </c>
      <c r="C153" s="253" t="s">
        <v>331</v>
      </c>
      <c r="D153" s="269" t="s">
        <v>182</v>
      </c>
      <c r="E153" s="210" t="s">
        <v>369</v>
      </c>
      <c r="F153" s="259"/>
      <c r="G153" s="278" t="s">
        <v>182</v>
      </c>
      <c r="H153" s="267" t="s">
        <v>369</v>
      </c>
      <c r="I153" s="256">
        <v>3522.89</v>
      </c>
      <c r="J153" s="260">
        <v>3059.7</v>
      </c>
      <c r="K153" s="260">
        <v>0</v>
      </c>
      <c r="L153" s="260">
        <v>12410.36</v>
      </c>
      <c r="M153" s="198"/>
      <c r="N153" s="248">
        <v>3522.89</v>
      </c>
      <c r="O153" s="260">
        <v>0</v>
      </c>
      <c r="P153" s="260">
        <v>0</v>
      </c>
      <c r="Q153" s="260">
        <v>0</v>
      </c>
      <c r="R153" s="198"/>
      <c r="S153" s="260">
        <v>12410.36</v>
      </c>
      <c r="T153" s="198"/>
      <c r="U153" s="198"/>
    </row>
    <row r="154" spans="1:21" ht="15">
      <c r="A154" s="251">
        <v>70000</v>
      </c>
      <c r="B154" s="252" t="s">
        <v>332</v>
      </c>
      <c r="C154" s="253" t="s">
        <v>333</v>
      </c>
      <c r="D154" s="269" t="s">
        <v>182</v>
      </c>
      <c r="E154" s="210" t="s">
        <v>369</v>
      </c>
      <c r="F154" s="259"/>
      <c r="G154" s="278" t="s">
        <v>182</v>
      </c>
      <c r="H154" s="267" t="s">
        <v>369</v>
      </c>
      <c r="I154" s="256">
        <v>0</v>
      </c>
      <c r="J154" s="260">
        <v>0</v>
      </c>
      <c r="K154" s="260">
        <v>0</v>
      </c>
      <c r="L154" s="260">
        <v>0</v>
      </c>
      <c r="M154" s="198"/>
      <c r="N154" s="248">
        <v>0</v>
      </c>
      <c r="O154" s="260">
        <v>0</v>
      </c>
      <c r="P154" s="260">
        <v>0</v>
      </c>
      <c r="Q154" s="260">
        <v>0</v>
      </c>
      <c r="R154" s="198"/>
      <c r="S154" s="260">
        <v>0</v>
      </c>
      <c r="T154" s="198"/>
      <c r="U154" s="198"/>
    </row>
    <row r="155" spans="1:21" ht="15">
      <c r="A155" s="251">
        <v>70000</v>
      </c>
      <c r="B155" s="252" t="s">
        <v>334</v>
      </c>
      <c r="C155" s="253" t="s">
        <v>335</v>
      </c>
      <c r="D155" s="269" t="s">
        <v>182</v>
      </c>
      <c r="E155" s="210" t="s">
        <v>369</v>
      </c>
      <c r="F155" s="259"/>
      <c r="G155" s="278" t="s">
        <v>182</v>
      </c>
      <c r="H155" s="267" t="s">
        <v>369</v>
      </c>
      <c r="I155" s="256">
        <v>0</v>
      </c>
      <c r="J155" s="260">
        <v>0</v>
      </c>
      <c r="K155" s="260">
        <v>0</v>
      </c>
      <c r="L155" s="260">
        <v>0</v>
      </c>
      <c r="M155" s="198"/>
      <c r="N155" s="248">
        <v>0</v>
      </c>
      <c r="O155" s="260">
        <v>0</v>
      </c>
      <c r="P155" s="260">
        <v>0</v>
      </c>
      <c r="Q155" s="260">
        <v>0</v>
      </c>
      <c r="R155" s="198"/>
      <c r="S155" s="260">
        <v>0</v>
      </c>
      <c r="T155" s="198"/>
      <c r="U155" s="198"/>
    </row>
    <row r="156" spans="1:21" ht="15">
      <c r="A156" s="251">
        <v>90000</v>
      </c>
      <c r="B156" s="252" t="s">
        <v>336</v>
      </c>
      <c r="C156" s="253" t="s">
        <v>337</v>
      </c>
      <c r="D156" s="269" t="s">
        <v>182</v>
      </c>
      <c r="E156" s="210" t="s">
        <v>583</v>
      </c>
      <c r="F156" s="259"/>
      <c r="G156" s="278" t="s">
        <v>182</v>
      </c>
      <c r="H156" s="267" t="s">
        <v>368</v>
      </c>
      <c r="I156" s="257">
        <v>38528.519999999997</v>
      </c>
      <c r="J156" s="260">
        <v>48855.59</v>
      </c>
      <c r="K156" s="260">
        <v>69696.5</v>
      </c>
      <c r="L156" s="260">
        <v>168496.73</v>
      </c>
      <c r="M156" s="198"/>
      <c r="N156" s="248">
        <v>38528.519999999997</v>
      </c>
      <c r="O156" s="260">
        <v>0</v>
      </c>
      <c r="P156" s="260">
        <v>0</v>
      </c>
      <c r="Q156" s="260">
        <v>0</v>
      </c>
      <c r="R156" s="198"/>
      <c r="S156" s="260">
        <v>168496.73</v>
      </c>
      <c r="T156" s="198"/>
      <c r="U156" s="198"/>
    </row>
    <row r="157" spans="1:21" ht="15">
      <c r="A157" s="251">
        <v>90000</v>
      </c>
      <c r="B157" s="252" t="s">
        <v>338</v>
      </c>
      <c r="C157" s="253" t="s">
        <v>339</v>
      </c>
      <c r="D157" s="269" t="s">
        <v>182</v>
      </c>
      <c r="E157" s="210" t="s">
        <v>583</v>
      </c>
      <c r="F157" s="259"/>
      <c r="G157" s="278" t="s">
        <v>182</v>
      </c>
      <c r="H157" s="267" t="s">
        <v>366</v>
      </c>
      <c r="I157" s="257">
        <v>-288938.8</v>
      </c>
      <c r="J157" s="260">
        <v>-326640.51</v>
      </c>
      <c r="K157" s="260">
        <v>-318020.83</v>
      </c>
      <c r="L157" s="260">
        <v>-1027700.56</v>
      </c>
      <c r="M157" s="198"/>
      <c r="N157" s="248">
        <v>-288938.8</v>
      </c>
      <c r="O157" s="260">
        <v>0</v>
      </c>
      <c r="P157" s="260">
        <v>0</v>
      </c>
      <c r="Q157" s="260">
        <v>0</v>
      </c>
      <c r="R157" s="198"/>
      <c r="S157" s="260">
        <v>-1027700.56</v>
      </c>
      <c r="T157" s="198"/>
      <c r="U157" s="198"/>
    </row>
    <row r="158" spans="1:21" ht="15">
      <c r="A158" s="251">
        <v>90000</v>
      </c>
      <c r="B158" s="252" t="s">
        <v>340</v>
      </c>
      <c r="C158" s="253" t="s">
        <v>341</v>
      </c>
      <c r="D158" s="269" t="s">
        <v>182</v>
      </c>
      <c r="E158" s="210" t="s">
        <v>583</v>
      </c>
      <c r="F158" s="259"/>
      <c r="G158" s="278" t="s">
        <v>182</v>
      </c>
      <c r="H158" s="267" t="s">
        <v>366</v>
      </c>
      <c r="I158" s="257">
        <v>62050.47</v>
      </c>
      <c r="J158" s="260">
        <v>66576.19</v>
      </c>
      <c r="K158" s="260">
        <v>4789</v>
      </c>
      <c r="L158" s="260">
        <v>261363.77</v>
      </c>
      <c r="M158" s="198"/>
      <c r="N158" s="248">
        <v>62050.47</v>
      </c>
      <c r="O158" s="260">
        <v>-24594.91</v>
      </c>
      <c r="P158" s="260">
        <v>0</v>
      </c>
      <c r="Q158" s="260">
        <v>0</v>
      </c>
      <c r="R158" s="198"/>
      <c r="S158" s="260">
        <v>261363.77</v>
      </c>
      <c r="T158" s="198"/>
      <c r="U158" s="198"/>
    </row>
    <row r="159" spans="1:21" ht="15">
      <c r="A159" s="251">
        <v>90000</v>
      </c>
      <c r="B159" s="252" t="s">
        <v>342</v>
      </c>
      <c r="C159" s="253" t="s">
        <v>343</v>
      </c>
      <c r="D159" s="269" t="s">
        <v>182</v>
      </c>
      <c r="E159" s="210" t="s">
        <v>583</v>
      </c>
      <c r="F159" s="259"/>
      <c r="G159" s="278" t="s">
        <v>182</v>
      </c>
      <c r="H159" s="267" t="s">
        <v>366</v>
      </c>
      <c r="I159" s="257">
        <v>-195.55</v>
      </c>
      <c r="J159" s="260">
        <v>37370.949999999997</v>
      </c>
      <c r="K159" s="260">
        <v>69663.56</v>
      </c>
      <c r="L159" s="260">
        <v>41828.54</v>
      </c>
      <c r="M159" s="198"/>
      <c r="N159" s="248">
        <v>-195.55</v>
      </c>
      <c r="O159" s="260">
        <v>0</v>
      </c>
      <c r="P159" s="260">
        <v>0</v>
      </c>
      <c r="Q159" s="260">
        <v>0</v>
      </c>
      <c r="R159" s="198"/>
      <c r="S159" s="260">
        <v>41828.54</v>
      </c>
      <c r="T159" s="198"/>
      <c r="U159" s="198"/>
    </row>
    <row r="160" spans="1:21" ht="15">
      <c r="A160" s="251">
        <v>90000</v>
      </c>
      <c r="B160" s="252" t="s">
        <v>344</v>
      </c>
      <c r="C160" s="253" t="s">
        <v>345</v>
      </c>
      <c r="D160" s="269" t="s">
        <v>182</v>
      </c>
      <c r="E160" s="210" t="s">
        <v>583</v>
      </c>
      <c r="F160" s="259"/>
      <c r="G160" s="278" t="s">
        <v>182</v>
      </c>
      <c r="H160" s="267" t="s">
        <v>366</v>
      </c>
      <c r="I160" s="257">
        <v>48288.21</v>
      </c>
      <c r="J160" s="260">
        <v>54993.78</v>
      </c>
      <c r="K160" s="260">
        <v>12949.01</v>
      </c>
      <c r="L160" s="260">
        <v>13871.65</v>
      </c>
      <c r="M160" s="198"/>
      <c r="N160" s="248">
        <v>48288.21</v>
      </c>
      <c r="O160" s="260">
        <v>0</v>
      </c>
      <c r="P160" s="260">
        <v>0</v>
      </c>
      <c r="Q160" s="260">
        <v>0</v>
      </c>
      <c r="R160" s="198"/>
      <c r="S160" s="260">
        <v>13871.65</v>
      </c>
      <c r="T160" s="198"/>
      <c r="U160" s="198"/>
    </row>
    <row r="161" spans="1:21" ht="15">
      <c r="A161" s="251">
        <v>90000</v>
      </c>
      <c r="B161" s="252" t="s">
        <v>346</v>
      </c>
      <c r="C161" s="253" t="s">
        <v>347</v>
      </c>
      <c r="D161" s="269" t="s">
        <v>182</v>
      </c>
      <c r="E161" s="210" t="s">
        <v>583</v>
      </c>
      <c r="F161" s="259"/>
      <c r="G161" s="278" t="s">
        <v>182</v>
      </c>
      <c r="H161" s="267" t="s">
        <v>367</v>
      </c>
      <c r="I161" s="257">
        <v>1132.99</v>
      </c>
      <c r="J161" s="260">
        <v>-348.98</v>
      </c>
      <c r="K161" s="260">
        <v>-10443.84</v>
      </c>
      <c r="L161" s="260">
        <v>-5800.81</v>
      </c>
      <c r="M161" s="198"/>
      <c r="N161" s="248">
        <v>1132.99</v>
      </c>
      <c r="O161" s="260">
        <v>0</v>
      </c>
      <c r="P161" s="260">
        <v>0</v>
      </c>
      <c r="Q161" s="260">
        <v>0</v>
      </c>
      <c r="R161" s="198"/>
      <c r="S161" s="260">
        <v>-5800.81</v>
      </c>
      <c r="T161" s="198"/>
      <c r="U161" s="198"/>
    </row>
    <row r="162" spans="1:21" ht="15">
      <c r="A162" s="251">
        <v>90200</v>
      </c>
      <c r="B162" s="252"/>
      <c r="C162" s="253" t="s">
        <v>348</v>
      </c>
      <c r="D162" s="269" t="s">
        <v>182</v>
      </c>
      <c r="E162" s="210" t="s">
        <v>583</v>
      </c>
      <c r="F162" s="259"/>
      <c r="G162" s="278" t="s">
        <v>182</v>
      </c>
      <c r="H162" s="267" t="s">
        <v>367</v>
      </c>
      <c r="I162" s="257">
        <v>7659.72</v>
      </c>
      <c r="J162" s="260">
        <v>0</v>
      </c>
      <c r="K162" s="260">
        <v>0</v>
      </c>
      <c r="L162" s="260">
        <v>0</v>
      </c>
      <c r="M162" s="198"/>
      <c r="N162" s="248">
        <v>7659.72</v>
      </c>
      <c r="O162" s="260">
        <v>0</v>
      </c>
      <c r="P162" s="260">
        <v>0</v>
      </c>
      <c r="Q162" s="260">
        <v>0</v>
      </c>
      <c r="R162" s="198"/>
      <c r="S162" s="260">
        <v>0</v>
      </c>
      <c r="T162" s="198"/>
      <c r="U162" s="198"/>
    </row>
    <row r="163" spans="1:21" ht="15">
      <c r="A163" s="251">
        <v>90400</v>
      </c>
      <c r="B163" s="252"/>
      <c r="C163" s="253" t="s">
        <v>349</v>
      </c>
      <c r="D163" s="269" t="s">
        <v>182</v>
      </c>
      <c r="E163" s="210" t="s">
        <v>349</v>
      </c>
      <c r="F163" s="259"/>
      <c r="G163" s="278" t="s">
        <v>182</v>
      </c>
      <c r="H163" s="267" t="s">
        <v>349</v>
      </c>
      <c r="I163" s="258">
        <v>-39174</v>
      </c>
      <c r="J163" s="260">
        <v>-43452</v>
      </c>
      <c r="K163" s="260">
        <v>-47058</v>
      </c>
      <c r="L163" s="260">
        <v>-163356</v>
      </c>
      <c r="M163" s="198"/>
      <c r="N163" s="248">
        <v>-39174</v>
      </c>
      <c r="O163" s="260">
        <v>0</v>
      </c>
      <c r="P163" s="260">
        <v>0</v>
      </c>
      <c r="Q163" s="260">
        <v>0</v>
      </c>
      <c r="R163" s="198"/>
      <c r="S163" s="260">
        <v>-163356</v>
      </c>
      <c r="T163" s="198"/>
      <c r="U163" s="198"/>
    </row>
    <row r="164" spans="1:21" ht="15">
      <c r="A164" s="251">
        <v>90300</v>
      </c>
      <c r="B164" s="252"/>
      <c r="C164" s="253" t="s">
        <v>323</v>
      </c>
      <c r="D164" s="269" t="s">
        <v>182</v>
      </c>
      <c r="E164" s="210" t="s">
        <v>323</v>
      </c>
      <c r="F164" s="259"/>
      <c r="G164" s="278" t="s">
        <v>182</v>
      </c>
      <c r="H164" s="267" t="s">
        <v>323</v>
      </c>
      <c r="I164" s="259">
        <v>3913</v>
      </c>
      <c r="J164" s="260">
        <v>9361</v>
      </c>
      <c r="K164" s="260">
        <v>10501.8</v>
      </c>
      <c r="L164" s="260">
        <v>43156.34</v>
      </c>
      <c r="M164" s="198"/>
      <c r="N164" s="248">
        <v>3913</v>
      </c>
      <c r="O164" s="260">
        <v>0</v>
      </c>
      <c r="P164" s="260">
        <v>0</v>
      </c>
      <c r="Q164" s="260">
        <v>0</v>
      </c>
      <c r="R164" s="198"/>
      <c r="S164" s="260">
        <v>43156.34</v>
      </c>
      <c r="T164" s="197"/>
      <c r="U164" s="197"/>
    </row>
    <row r="165" spans="1:21" ht="13.5" thickBot="1">
      <c r="A165" s="264"/>
      <c r="B165" s="264"/>
      <c r="C165" s="264" t="s">
        <v>592</v>
      </c>
      <c r="D165" s="268"/>
      <c r="E165" s="266"/>
      <c r="F165" s="266"/>
      <c r="G165" s="266"/>
      <c r="H165" s="266"/>
      <c r="I165" s="273">
        <v>0.30999999756022589</v>
      </c>
      <c r="J165" s="260"/>
      <c r="K165" s="260"/>
      <c r="L165" s="260"/>
      <c r="M165" s="197"/>
      <c r="N165" s="275"/>
      <c r="O165" s="275"/>
      <c r="P165" s="275"/>
      <c r="Q165" s="275"/>
      <c r="R165" s="197"/>
      <c r="S165" s="275"/>
      <c r="T165" s="198"/>
      <c r="U165" s="198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 tint="-0.499984740745262"/>
  </sheetPr>
  <dimension ref="A1:V195"/>
  <sheetViews>
    <sheetView topLeftCell="B2" workbookViewId="0">
      <selection activeCell="Q174" sqref="Q174:Q177"/>
    </sheetView>
  </sheetViews>
  <sheetFormatPr defaultColWidth="9.140625" defaultRowHeight="12.75"/>
  <cols>
    <col min="1" max="1" width="41.85546875" style="198" hidden="1" customWidth="1"/>
    <col min="2" max="2" width="12.42578125" style="198" customWidth="1"/>
    <col min="3" max="3" width="10.85546875" style="198" bestFit="1" customWidth="1"/>
    <col min="4" max="4" width="28.7109375" style="198" bestFit="1" customWidth="1"/>
    <col min="5" max="5" width="34.5703125" style="196" bestFit="1" customWidth="1"/>
    <col min="6" max="6" width="43.85546875" style="214" bestFit="1" customWidth="1"/>
    <col min="7" max="7" width="13.7109375" style="214" customWidth="1"/>
    <col min="8" max="8" width="42" style="214" bestFit="1" customWidth="1"/>
    <col min="9" max="9" width="30.42578125" style="214" bestFit="1" customWidth="1"/>
    <col min="10" max="10" width="15.85546875" style="224" customWidth="1"/>
    <col min="11" max="12" width="14.85546875" style="224" customWidth="1"/>
    <col min="13" max="13" width="1.28515625" style="198" customWidth="1"/>
    <col min="14" max="17" width="16" style="198" customWidth="1"/>
    <col min="18" max="18" width="9.140625" style="198"/>
    <col min="19" max="19" width="15.5703125" style="198" customWidth="1"/>
    <col min="20" max="21" width="9.140625" style="198"/>
    <col min="22" max="22" width="12.28515625" style="198" bestFit="1" customWidth="1"/>
    <col min="23" max="16384" width="9.140625" style="198"/>
  </cols>
  <sheetData>
    <row r="1" spans="1:19" ht="23.25" hidden="1" customHeight="1">
      <c r="J1" s="224" t="s">
        <v>395</v>
      </c>
      <c r="K1" s="224" t="s">
        <v>396</v>
      </c>
      <c r="L1" s="224" t="s">
        <v>397</v>
      </c>
      <c r="N1" s="224" t="s">
        <v>398</v>
      </c>
      <c r="O1" s="224" t="s">
        <v>399</v>
      </c>
      <c r="P1" s="224" t="s">
        <v>400</v>
      </c>
      <c r="Q1" s="224" t="s">
        <v>401</v>
      </c>
      <c r="S1" s="224" t="s">
        <v>402</v>
      </c>
    </row>
    <row r="2" spans="1:19" ht="18.75">
      <c r="B2" s="202" t="s">
        <v>101</v>
      </c>
      <c r="F2" s="212" t="s">
        <v>403</v>
      </c>
      <c r="G2" s="214">
        <v>12</v>
      </c>
      <c r="H2" s="214">
        <v>31</v>
      </c>
      <c r="I2" s="214">
        <v>2016</v>
      </c>
    </row>
    <row r="3" spans="1:19" ht="18.75">
      <c r="B3" s="202" t="s">
        <v>102</v>
      </c>
      <c r="G3" s="214" t="s">
        <v>404</v>
      </c>
    </row>
    <row r="4" spans="1:19">
      <c r="B4" s="206"/>
    </row>
    <row r="5" spans="1:19" ht="43.5" customHeight="1" thickBot="1">
      <c r="B5" s="208"/>
      <c r="C5" s="208"/>
      <c r="D5" s="208"/>
      <c r="E5" s="195" t="s">
        <v>405</v>
      </c>
      <c r="F5" s="201" t="s">
        <v>406</v>
      </c>
      <c r="G5" s="201" t="s">
        <v>407</v>
      </c>
      <c r="H5" s="201" t="s">
        <v>408</v>
      </c>
      <c r="I5" s="201" t="s">
        <v>409</v>
      </c>
      <c r="J5" s="231" t="s">
        <v>410</v>
      </c>
      <c r="K5" s="232" t="s">
        <v>411</v>
      </c>
      <c r="L5" s="233" t="s">
        <v>412</v>
      </c>
      <c r="N5" s="207" t="s">
        <v>66</v>
      </c>
      <c r="O5" s="204" t="s">
        <v>65</v>
      </c>
      <c r="P5" s="207" t="s">
        <v>55</v>
      </c>
      <c r="Q5" s="204" t="s">
        <v>56</v>
      </c>
      <c r="S5" s="234" t="s">
        <v>413</v>
      </c>
    </row>
    <row r="6" spans="1:19" s="213" customFormat="1">
      <c r="B6" s="205" t="s">
        <v>103</v>
      </c>
      <c r="C6" s="205" t="s">
        <v>104</v>
      </c>
      <c r="D6" s="205" t="s">
        <v>105</v>
      </c>
      <c r="E6" s="194"/>
      <c r="F6" s="205"/>
      <c r="G6" s="205"/>
      <c r="H6" s="205"/>
      <c r="I6" s="205"/>
      <c r="J6" s="235"/>
      <c r="K6" s="221"/>
      <c r="L6" s="221"/>
    </row>
    <row r="7" spans="1:19" s="213" customFormat="1">
      <c r="A7" s="216" t="s">
        <v>414</v>
      </c>
      <c r="B7" s="250">
        <v>10000</v>
      </c>
      <c r="C7" s="250"/>
      <c r="D7" s="261" t="s">
        <v>108</v>
      </c>
      <c r="E7" s="236" t="s">
        <v>378</v>
      </c>
      <c r="F7" s="250" t="s">
        <v>415</v>
      </c>
      <c r="G7" s="250"/>
      <c r="H7" s="236" t="s">
        <v>378</v>
      </c>
      <c r="I7" s="236" t="s">
        <v>415</v>
      </c>
      <c r="J7" s="183">
        <v>5357694.54</v>
      </c>
      <c r="K7" s="221">
        <v>1030847.1</v>
      </c>
      <c r="L7" s="221">
        <v>1780359.06</v>
      </c>
      <c r="N7" s="222">
        <v>5592375.7000000002</v>
      </c>
      <c r="O7" s="222">
        <v>-3020214</v>
      </c>
      <c r="P7" s="222">
        <v>1215743.8500000001</v>
      </c>
      <c r="Q7" s="222">
        <v>538941.89</v>
      </c>
      <c r="S7" s="222">
        <v>1030847.1</v>
      </c>
    </row>
    <row r="8" spans="1:19" s="213" customFormat="1">
      <c r="A8" s="216" t="s">
        <v>416</v>
      </c>
      <c r="B8" s="250">
        <v>10010</v>
      </c>
      <c r="C8" s="250"/>
      <c r="D8" s="261" t="s">
        <v>109</v>
      </c>
      <c r="E8" s="236" t="s">
        <v>378</v>
      </c>
      <c r="F8" s="250" t="s">
        <v>415</v>
      </c>
      <c r="G8" s="250"/>
      <c r="H8" s="236" t="s">
        <v>378</v>
      </c>
      <c r="I8" s="236" t="s">
        <v>415</v>
      </c>
      <c r="J8" s="183">
        <v>-1274782.5900000001</v>
      </c>
      <c r="K8" s="221">
        <v>0</v>
      </c>
      <c r="L8" s="221">
        <v>0</v>
      </c>
      <c r="N8" s="222">
        <v>-1355563.28</v>
      </c>
      <c r="O8" s="222">
        <v>-148532.51</v>
      </c>
      <c r="P8" s="222">
        <v>197203.37</v>
      </c>
      <c r="Q8" s="222">
        <v>32109.83</v>
      </c>
      <c r="S8" s="222">
        <v>0</v>
      </c>
    </row>
    <row r="9" spans="1:19" s="213" customFormat="1">
      <c r="A9" s="216" t="s">
        <v>417</v>
      </c>
      <c r="B9" s="250">
        <v>10020</v>
      </c>
      <c r="C9" s="250"/>
      <c r="D9" s="261" t="s">
        <v>110</v>
      </c>
      <c r="E9" s="236" t="s">
        <v>378</v>
      </c>
      <c r="F9" s="250" t="s">
        <v>415</v>
      </c>
      <c r="G9" s="250"/>
      <c r="H9" s="236" t="s">
        <v>378</v>
      </c>
      <c r="I9" s="236" t="s">
        <v>415</v>
      </c>
      <c r="J9" s="183">
        <v>-1816968.41</v>
      </c>
      <c r="K9" s="221">
        <v>0</v>
      </c>
      <c r="L9" s="221">
        <v>0</v>
      </c>
      <c r="N9" s="222">
        <v>-2348053.9300000002</v>
      </c>
      <c r="O9" s="222">
        <v>745328.42</v>
      </c>
      <c r="P9" s="222">
        <v>305989.18</v>
      </c>
      <c r="Q9" s="222">
        <v>-520232.08</v>
      </c>
      <c r="S9" s="222">
        <v>0</v>
      </c>
    </row>
    <row r="10" spans="1:19" s="213" customFormat="1">
      <c r="A10" s="216" t="s">
        <v>418</v>
      </c>
      <c r="B10" s="250">
        <v>10030</v>
      </c>
      <c r="C10" s="250"/>
      <c r="D10" s="261" t="s">
        <v>111</v>
      </c>
      <c r="E10" s="236" t="s">
        <v>378</v>
      </c>
      <c r="F10" s="250" t="s">
        <v>415</v>
      </c>
      <c r="G10" s="250"/>
      <c r="H10" s="236" t="s">
        <v>378</v>
      </c>
      <c r="I10" s="236" t="s">
        <v>415</v>
      </c>
      <c r="J10" s="183">
        <v>100249.52</v>
      </c>
      <c r="K10" s="221">
        <v>100149.05</v>
      </c>
      <c r="L10" s="221">
        <v>100048.95</v>
      </c>
      <c r="N10" s="222">
        <v>24.97</v>
      </c>
      <c r="O10" s="222">
        <v>24.98</v>
      </c>
      <c r="P10" s="222">
        <v>25.26</v>
      </c>
      <c r="Q10" s="222">
        <v>25.26</v>
      </c>
      <c r="S10" s="222">
        <v>100149.05</v>
      </c>
    </row>
    <row r="11" spans="1:19" s="213" customFormat="1">
      <c r="A11" s="216" t="s">
        <v>419</v>
      </c>
      <c r="B11" s="250">
        <v>10040</v>
      </c>
      <c r="C11" s="250"/>
      <c r="D11" s="261" t="s">
        <v>112</v>
      </c>
      <c r="E11" s="236" t="s">
        <v>378</v>
      </c>
      <c r="F11" s="250" t="s">
        <v>415</v>
      </c>
      <c r="G11" s="250"/>
      <c r="H11" s="236" t="s">
        <v>378</v>
      </c>
      <c r="I11" s="236" t="s">
        <v>415</v>
      </c>
      <c r="J11" s="183">
        <v>1503728.9</v>
      </c>
      <c r="K11" s="221">
        <v>1502221.81</v>
      </c>
      <c r="L11" s="221">
        <v>1500720.34</v>
      </c>
      <c r="N11" s="222">
        <v>374.57</v>
      </c>
      <c r="O11" s="222">
        <v>374.67</v>
      </c>
      <c r="P11" s="222">
        <v>378.87</v>
      </c>
      <c r="Q11" s="222">
        <v>378.98</v>
      </c>
      <c r="S11" s="222">
        <v>1502221.81</v>
      </c>
    </row>
    <row r="12" spans="1:19" s="213" customFormat="1">
      <c r="A12" s="216" t="s">
        <v>420</v>
      </c>
      <c r="B12" s="250">
        <v>10099</v>
      </c>
      <c r="C12" s="250"/>
      <c r="D12" s="261" t="s">
        <v>113</v>
      </c>
      <c r="E12" s="236" t="s">
        <v>378</v>
      </c>
      <c r="F12" s="250" t="s">
        <v>415</v>
      </c>
      <c r="G12" s="250"/>
      <c r="H12" s="236" t="s">
        <v>378</v>
      </c>
      <c r="I12" s="236" t="s">
        <v>415</v>
      </c>
      <c r="J12" s="183">
        <v>-764956.13</v>
      </c>
      <c r="K12" s="221">
        <v>-1315355.8899999999</v>
      </c>
      <c r="L12" s="221">
        <v>-3173045.43</v>
      </c>
      <c r="N12" s="222">
        <v>17493.599999999999</v>
      </c>
      <c r="O12" s="222">
        <v>-982.82</v>
      </c>
      <c r="P12" s="222">
        <v>533055.57999999996</v>
      </c>
      <c r="Q12" s="222">
        <v>833.4</v>
      </c>
      <c r="S12" s="222">
        <v>-1315355.8899999999</v>
      </c>
    </row>
    <row r="13" spans="1:19" s="213" customFormat="1">
      <c r="A13" s="216" t="s">
        <v>421</v>
      </c>
      <c r="B13" s="250">
        <v>10100</v>
      </c>
      <c r="C13" s="250"/>
      <c r="D13" s="261" t="s">
        <v>114</v>
      </c>
      <c r="E13" s="236" t="s">
        <v>378</v>
      </c>
      <c r="F13" s="250" t="s">
        <v>415</v>
      </c>
      <c r="G13" s="250"/>
      <c r="H13" s="236" t="s">
        <v>378</v>
      </c>
      <c r="I13" s="236" t="s">
        <v>415</v>
      </c>
      <c r="J13" s="183">
        <v>340.6</v>
      </c>
      <c r="K13" s="221">
        <v>300</v>
      </c>
      <c r="L13" s="221">
        <v>300</v>
      </c>
      <c r="N13" s="222">
        <v>0</v>
      </c>
      <c r="O13" s="222">
        <v>0</v>
      </c>
      <c r="P13" s="222">
        <v>40.6</v>
      </c>
      <c r="Q13" s="222">
        <v>0</v>
      </c>
      <c r="S13" s="222">
        <v>300</v>
      </c>
    </row>
    <row r="14" spans="1:19" s="213" customFormat="1">
      <c r="A14" s="216" t="s">
        <v>422</v>
      </c>
      <c r="B14" s="250">
        <v>10110</v>
      </c>
      <c r="C14" s="250"/>
      <c r="D14" s="261" t="s">
        <v>115</v>
      </c>
      <c r="E14" s="236" t="s">
        <v>378</v>
      </c>
      <c r="F14" s="250" t="s">
        <v>415</v>
      </c>
      <c r="G14" s="250"/>
      <c r="H14" s="236" t="s">
        <v>378</v>
      </c>
      <c r="I14" s="236" t="s">
        <v>415</v>
      </c>
      <c r="J14" s="183">
        <v>300</v>
      </c>
      <c r="K14" s="221">
        <v>300</v>
      </c>
      <c r="L14" s="221">
        <v>0</v>
      </c>
      <c r="N14" s="222">
        <v>0</v>
      </c>
      <c r="O14" s="222">
        <v>0</v>
      </c>
      <c r="P14" s="222">
        <v>0</v>
      </c>
      <c r="Q14" s="222">
        <v>0</v>
      </c>
      <c r="S14" s="222">
        <v>300</v>
      </c>
    </row>
    <row r="15" spans="1:19" s="213" customFormat="1">
      <c r="A15" s="216" t="s">
        <v>423</v>
      </c>
      <c r="B15" s="250">
        <v>10200</v>
      </c>
      <c r="C15" s="250"/>
      <c r="D15" s="261" t="s">
        <v>116</v>
      </c>
      <c r="E15" s="236" t="s">
        <v>378</v>
      </c>
      <c r="F15" s="250" t="s">
        <v>415</v>
      </c>
      <c r="G15" s="250"/>
      <c r="H15" s="236" t="s">
        <v>378</v>
      </c>
      <c r="I15" s="236" t="s">
        <v>415</v>
      </c>
      <c r="J15" s="183">
        <v>2529201.0699999998</v>
      </c>
      <c r="K15" s="221">
        <v>2343184.75</v>
      </c>
      <c r="L15" s="221">
        <v>3403072.92</v>
      </c>
      <c r="N15" s="222">
        <v>76779.679999999993</v>
      </c>
      <c r="O15" s="222">
        <v>932543.46</v>
      </c>
      <c r="P15" s="222">
        <v>-1626182.66</v>
      </c>
      <c r="Q15" s="222">
        <v>802875.84</v>
      </c>
      <c r="S15" s="222">
        <v>2343184.75</v>
      </c>
    </row>
    <row r="16" spans="1:19" s="213" customFormat="1">
      <c r="A16" s="198" t="s">
        <v>424</v>
      </c>
      <c r="B16" s="250">
        <v>10999</v>
      </c>
      <c r="C16" s="250" t="s">
        <v>425</v>
      </c>
      <c r="D16" s="261" t="s">
        <v>426</v>
      </c>
      <c r="E16" s="236" t="s">
        <v>378</v>
      </c>
      <c r="F16" s="250" t="s">
        <v>415</v>
      </c>
      <c r="G16" s="250"/>
      <c r="H16" s="236" t="s">
        <v>378</v>
      </c>
      <c r="I16" s="236" t="s">
        <v>415</v>
      </c>
      <c r="J16" s="183">
        <v>0</v>
      </c>
      <c r="K16" s="221">
        <v>0</v>
      </c>
      <c r="L16" s="221">
        <v>0</v>
      </c>
      <c r="N16" s="222">
        <v>0</v>
      </c>
      <c r="O16" s="222">
        <v>4983.5</v>
      </c>
      <c r="P16" s="222">
        <v>-1220.9000000000001</v>
      </c>
      <c r="Q16" s="222">
        <v>-3762.6</v>
      </c>
      <c r="S16" s="222">
        <v>0</v>
      </c>
    </row>
    <row r="17" spans="1:19" s="213" customFormat="1">
      <c r="A17" s="198" t="s">
        <v>427</v>
      </c>
      <c r="B17" s="250">
        <v>10999</v>
      </c>
      <c r="C17" s="250" t="s">
        <v>117</v>
      </c>
      <c r="D17" s="261" t="s">
        <v>118</v>
      </c>
      <c r="E17" s="236" t="s">
        <v>378</v>
      </c>
      <c r="F17" s="250" t="s">
        <v>415</v>
      </c>
      <c r="G17" s="250"/>
      <c r="H17" s="236" t="s">
        <v>378</v>
      </c>
      <c r="I17" s="236" t="s">
        <v>415</v>
      </c>
      <c r="J17" s="183">
        <v>0</v>
      </c>
      <c r="K17" s="221">
        <v>0</v>
      </c>
      <c r="L17" s="221">
        <v>0</v>
      </c>
      <c r="N17" s="222">
        <v>0</v>
      </c>
      <c r="O17" s="222">
        <v>0</v>
      </c>
      <c r="P17" s="222">
        <v>0</v>
      </c>
      <c r="Q17" s="222">
        <v>0</v>
      </c>
      <c r="S17" s="222">
        <v>0</v>
      </c>
    </row>
    <row r="18" spans="1:19" s="213" customFormat="1">
      <c r="A18" s="198" t="s">
        <v>428</v>
      </c>
      <c r="B18" s="250">
        <v>10999</v>
      </c>
      <c r="C18" s="250" t="s">
        <v>119</v>
      </c>
      <c r="D18" s="261" t="s">
        <v>120</v>
      </c>
      <c r="E18" s="236" t="s">
        <v>378</v>
      </c>
      <c r="F18" s="250" t="s">
        <v>415</v>
      </c>
      <c r="G18" s="250"/>
      <c r="H18" s="236" t="s">
        <v>378</v>
      </c>
      <c r="I18" s="236" t="s">
        <v>415</v>
      </c>
      <c r="J18" s="183">
        <v>0</v>
      </c>
      <c r="K18" s="221">
        <v>0</v>
      </c>
      <c r="L18" s="221">
        <v>0</v>
      </c>
      <c r="N18" s="222">
        <v>0</v>
      </c>
      <c r="O18" s="222">
        <v>0</v>
      </c>
      <c r="P18" s="222">
        <v>0</v>
      </c>
      <c r="Q18" s="222">
        <v>0</v>
      </c>
      <c r="S18" s="222">
        <v>0</v>
      </c>
    </row>
    <row r="19" spans="1:19" s="213" customFormat="1">
      <c r="A19" s="216" t="s">
        <v>429</v>
      </c>
      <c r="B19" s="250">
        <v>11010</v>
      </c>
      <c r="C19" s="250"/>
      <c r="D19" s="261" t="s">
        <v>121</v>
      </c>
      <c r="E19" s="236" t="s">
        <v>379</v>
      </c>
      <c r="F19" s="250" t="s">
        <v>415</v>
      </c>
      <c r="G19" s="250"/>
      <c r="H19" s="236" t="s">
        <v>379</v>
      </c>
      <c r="I19" s="236" t="s">
        <v>415</v>
      </c>
      <c r="J19" s="183">
        <v>41849041.270000003</v>
      </c>
      <c r="K19" s="221">
        <v>46181715.960000001</v>
      </c>
      <c r="L19" s="221">
        <v>51575373.149999999</v>
      </c>
      <c r="N19" s="222">
        <v>-2798558.09</v>
      </c>
      <c r="O19" s="222">
        <v>-766593.32</v>
      </c>
      <c r="P19" s="222">
        <v>-111585.67</v>
      </c>
      <c r="Q19" s="222">
        <v>-655937.61</v>
      </c>
      <c r="S19" s="222">
        <v>46181715.960000001</v>
      </c>
    </row>
    <row r="20" spans="1:19" s="213" customFormat="1">
      <c r="A20" s="216" t="s">
        <v>430</v>
      </c>
      <c r="B20" s="250">
        <v>12000</v>
      </c>
      <c r="C20" s="250"/>
      <c r="D20" s="261" t="s">
        <v>122</v>
      </c>
      <c r="E20" s="236" t="s">
        <v>122</v>
      </c>
      <c r="F20" s="250" t="s">
        <v>415</v>
      </c>
      <c r="G20" s="250"/>
      <c r="H20" s="236" t="s">
        <v>122</v>
      </c>
      <c r="I20" s="236" t="s">
        <v>415</v>
      </c>
      <c r="J20" s="183">
        <v>1531222.42</v>
      </c>
      <c r="K20" s="221">
        <v>1538267.54</v>
      </c>
      <c r="L20" s="221">
        <v>1485302.41</v>
      </c>
      <c r="N20" s="222">
        <v>-69100.070000000007</v>
      </c>
      <c r="O20" s="222">
        <v>9915.5300000000007</v>
      </c>
      <c r="P20" s="222">
        <v>11637.3</v>
      </c>
      <c r="Q20" s="222">
        <v>40502.120000000003</v>
      </c>
      <c r="S20" s="222">
        <v>1538267.54</v>
      </c>
    </row>
    <row r="21" spans="1:19" s="213" customFormat="1">
      <c r="A21" s="216" t="s">
        <v>431</v>
      </c>
      <c r="B21" s="250">
        <v>12010</v>
      </c>
      <c r="C21" s="250"/>
      <c r="D21" s="261" t="s">
        <v>123</v>
      </c>
      <c r="E21" s="236" t="s">
        <v>122</v>
      </c>
      <c r="F21" s="250" t="s">
        <v>415</v>
      </c>
      <c r="G21" s="250"/>
      <c r="H21" s="236" t="s">
        <v>122</v>
      </c>
      <c r="I21" s="236" t="s">
        <v>415</v>
      </c>
      <c r="J21" s="183">
        <v>-589.26</v>
      </c>
      <c r="K21" s="221">
        <v>656.48</v>
      </c>
      <c r="L21" s="221">
        <v>519.79999999999995</v>
      </c>
      <c r="N21" s="222">
        <v>-404.02</v>
      </c>
      <c r="O21" s="222">
        <v>-415.45</v>
      </c>
      <c r="P21" s="222">
        <v>-74.36</v>
      </c>
      <c r="Q21" s="222">
        <v>-351.91</v>
      </c>
      <c r="S21" s="222">
        <v>656.48</v>
      </c>
    </row>
    <row r="22" spans="1:19" s="213" customFormat="1">
      <c r="A22" s="216" t="s">
        <v>432</v>
      </c>
      <c r="B22" s="250">
        <v>12020</v>
      </c>
      <c r="C22" s="250"/>
      <c r="D22" s="261" t="s">
        <v>124</v>
      </c>
      <c r="E22" s="236" t="s">
        <v>122</v>
      </c>
      <c r="F22" s="250" t="s">
        <v>415</v>
      </c>
      <c r="G22" s="250"/>
      <c r="H22" s="236" t="s">
        <v>122</v>
      </c>
      <c r="I22" s="236" t="s">
        <v>415</v>
      </c>
      <c r="J22" s="183">
        <v>0</v>
      </c>
      <c r="K22" s="221">
        <v>0</v>
      </c>
      <c r="L22" s="221">
        <v>0</v>
      </c>
      <c r="N22" s="222">
        <v>0</v>
      </c>
      <c r="O22" s="222">
        <v>0</v>
      </c>
      <c r="P22" s="222">
        <v>0</v>
      </c>
      <c r="Q22" s="222">
        <v>0</v>
      </c>
      <c r="S22" s="222">
        <v>0</v>
      </c>
    </row>
    <row r="23" spans="1:19" s="213" customFormat="1">
      <c r="A23" s="216" t="s">
        <v>433</v>
      </c>
      <c r="B23" s="250">
        <v>12030</v>
      </c>
      <c r="C23" s="250"/>
      <c r="D23" s="261" t="s">
        <v>125</v>
      </c>
      <c r="E23" s="236" t="s">
        <v>125</v>
      </c>
      <c r="F23" s="250" t="s">
        <v>415</v>
      </c>
      <c r="G23" s="250"/>
      <c r="H23" s="236" t="s">
        <v>125</v>
      </c>
      <c r="I23" s="236" t="s">
        <v>415</v>
      </c>
      <c r="J23" s="183">
        <v>-1.25</v>
      </c>
      <c r="K23" s="221">
        <v>0</v>
      </c>
      <c r="L23" s="221">
        <v>0</v>
      </c>
      <c r="N23" s="222">
        <v>0</v>
      </c>
      <c r="O23" s="222">
        <v>148001</v>
      </c>
      <c r="P23" s="222">
        <v>-138985.07</v>
      </c>
      <c r="Q23" s="222">
        <v>-9017.18</v>
      </c>
      <c r="S23" s="222">
        <v>0</v>
      </c>
    </row>
    <row r="24" spans="1:19" s="213" customFormat="1">
      <c r="A24" s="216" t="s">
        <v>434</v>
      </c>
      <c r="B24" s="250">
        <v>12999</v>
      </c>
      <c r="C24" s="250"/>
      <c r="D24" s="261" t="s">
        <v>126</v>
      </c>
      <c r="E24" s="236" t="s">
        <v>122</v>
      </c>
      <c r="F24" s="250" t="s">
        <v>415</v>
      </c>
      <c r="G24" s="250"/>
      <c r="H24" s="236" t="s">
        <v>122</v>
      </c>
      <c r="I24" s="236" t="s">
        <v>415</v>
      </c>
      <c r="J24" s="183">
        <v>2283.6799999999998</v>
      </c>
      <c r="K24" s="221">
        <v>0</v>
      </c>
      <c r="L24" s="221">
        <v>0</v>
      </c>
      <c r="N24" s="222">
        <v>4595</v>
      </c>
      <c r="O24" s="222">
        <v>-10325.11</v>
      </c>
      <c r="P24" s="222">
        <v>28147.24</v>
      </c>
      <c r="Q24" s="222">
        <v>-20133.45</v>
      </c>
      <c r="S24" s="222">
        <v>0</v>
      </c>
    </row>
    <row r="25" spans="1:19" s="213" customFormat="1">
      <c r="A25" s="216" t="s">
        <v>435</v>
      </c>
      <c r="B25" s="250">
        <v>13000</v>
      </c>
      <c r="C25" s="250"/>
      <c r="D25" s="261" t="s">
        <v>127</v>
      </c>
      <c r="E25" s="237" t="s">
        <v>147</v>
      </c>
      <c r="F25" s="250" t="s">
        <v>415</v>
      </c>
      <c r="G25" s="250"/>
      <c r="H25" s="236" t="s">
        <v>380</v>
      </c>
      <c r="I25" s="236" t="s">
        <v>415</v>
      </c>
      <c r="J25" s="183">
        <v>1791780.53</v>
      </c>
      <c r="K25" s="221">
        <v>781876.04</v>
      </c>
      <c r="L25" s="221">
        <v>0</v>
      </c>
      <c r="N25" s="222">
        <v>59149.09</v>
      </c>
      <c r="O25" s="222">
        <v>737861.49</v>
      </c>
      <c r="P25" s="222">
        <v>95923.91</v>
      </c>
      <c r="Q25" s="222">
        <v>116970</v>
      </c>
      <c r="S25" s="222">
        <v>781876.04</v>
      </c>
    </row>
    <row r="26" spans="1:19" s="213" customFormat="1">
      <c r="A26" s="216" t="s">
        <v>436</v>
      </c>
      <c r="B26" s="250">
        <v>13010</v>
      </c>
      <c r="C26" s="250"/>
      <c r="D26" s="261" t="s">
        <v>128</v>
      </c>
      <c r="E26" s="237" t="s">
        <v>147</v>
      </c>
      <c r="F26" s="250" t="s">
        <v>415</v>
      </c>
      <c r="G26" s="250"/>
      <c r="H26" s="236" t="s">
        <v>380</v>
      </c>
      <c r="I26" s="236" t="s">
        <v>415</v>
      </c>
      <c r="J26" s="183">
        <v>-535703.44999999995</v>
      </c>
      <c r="K26" s="221">
        <v>0</v>
      </c>
      <c r="L26" s="221">
        <v>0</v>
      </c>
      <c r="N26" s="222">
        <v>-85219.78</v>
      </c>
      <c r="O26" s="222">
        <v>-138550.79999999999</v>
      </c>
      <c r="P26" s="222">
        <v>-149469.62</v>
      </c>
      <c r="Q26" s="222">
        <v>-162463.25</v>
      </c>
      <c r="S26" s="222">
        <v>0</v>
      </c>
    </row>
    <row r="27" spans="1:19" s="213" customFormat="1">
      <c r="A27" s="216" t="s">
        <v>437</v>
      </c>
      <c r="B27" s="250">
        <v>13020</v>
      </c>
      <c r="C27" s="250"/>
      <c r="D27" s="261" t="s">
        <v>129</v>
      </c>
      <c r="E27" s="237" t="s">
        <v>147</v>
      </c>
      <c r="F27" s="250" t="s">
        <v>415</v>
      </c>
      <c r="G27" s="250"/>
      <c r="H27" s="236" t="s">
        <v>380</v>
      </c>
      <c r="I27" s="236" t="s">
        <v>415</v>
      </c>
      <c r="J27" s="183">
        <v>317712.09000000003</v>
      </c>
      <c r="K27" s="221">
        <v>227000</v>
      </c>
      <c r="L27" s="221">
        <v>0</v>
      </c>
      <c r="N27" s="222">
        <v>-227000</v>
      </c>
      <c r="O27" s="222">
        <v>0</v>
      </c>
      <c r="P27" s="222">
        <v>198717.09</v>
      </c>
      <c r="Q27" s="222">
        <v>118995</v>
      </c>
      <c r="S27" s="222">
        <v>227000</v>
      </c>
    </row>
    <row r="28" spans="1:19" s="213" customFormat="1">
      <c r="A28" s="216" t="s">
        <v>438</v>
      </c>
      <c r="B28" s="250">
        <v>13100</v>
      </c>
      <c r="C28" s="250"/>
      <c r="D28" s="261" t="s">
        <v>130</v>
      </c>
      <c r="E28" s="237" t="s">
        <v>147</v>
      </c>
      <c r="F28" s="250" t="s">
        <v>415</v>
      </c>
      <c r="G28" s="250"/>
      <c r="H28" s="236" t="s">
        <v>380</v>
      </c>
      <c r="I28" s="236" t="s">
        <v>415</v>
      </c>
      <c r="J28" s="183">
        <v>75056.62</v>
      </c>
      <c r="K28" s="221">
        <v>75056.62</v>
      </c>
      <c r="L28" s="221">
        <v>75056.62</v>
      </c>
      <c r="N28" s="222">
        <v>0</v>
      </c>
      <c r="O28" s="222">
        <v>0</v>
      </c>
      <c r="P28" s="222">
        <v>0</v>
      </c>
      <c r="Q28" s="222">
        <v>0</v>
      </c>
      <c r="S28" s="222">
        <v>75056.62</v>
      </c>
    </row>
    <row r="29" spans="1:19" s="213" customFormat="1">
      <c r="A29" s="216" t="s">
        <v>439</v>
      </c>
      <c r="B29" s="250">
        <v>13110</v>
      </c>
      <c r="C29" s="250"/>
      <c r="D29" s="261" t="s">
        <v>131</v>
      </c>
      <c r="E29" s="237" t="s">
        <v>147</v>
      </c>
      <c r="F29" s="250" t="s">
        <v>415</v>
      </c>
      <c r="G29" s="250"/>
      <c r="H29" s="236" t="s">
        <v>380</v>
      </c>
      <c r="I29" s="236" t="s">
        <v>415</v>
      </c>
      <c r="J29" s="183">
        <v>-49512.1</v>
      </c>
      <c r="K29" s="221">
        <v>-38158.97</v>
      </c>
      <c r="L29" s="221">
        <v>-19101.37</v>
      </c>
      <c r="N29" s="222">
        <v>-2838.31</v>
      </c>
      <c r="O29" s="222">
        <v>-2838.3</v>
      </c>
      <c r="P29" s="222">
        <v>-2838.3</v>
      </c>
      <c r="Q29" s="222">
        <v>-2838.22</v>
      </c>
      <c r="S29" s="222">
        <v>-38158.97</v>
      </c>
    </row>
    <row r="30" spans="1:19" s="213" customFormat="1">
      <c r="A30" s="216" t="s">
        <v>440</v>
      </c>
      <c r="B30" s="250">
        <v>13120</v>
      </c>
      <c r="C30" s="250"/>
      <c r="D30" s="261" t="s">
        <v>132</v>
      </c>
      <c r="E30" s="237" t="s">
        <v>147</v>
      </c>
      <c r="F30" s="250" t="s">
        <v>415</v>
      </c>
      <c r="G30" s="250"/>
      <c r="H30" s="236" t="s">
        <v>380</v>
      </c>
      <c r="I30" s="236" t="s">
        <v>415</v>
      </c>
      <c r="J30" s="183">
        <v>0</v>
      </c>
      <c r="K30" s="221">
        <v>0</v>
      </c>
      <c r="L30" s="221">
        <v>0</v>
      </c>
      <c r="N30" s="222">
        <v>0</v>
      </c>
      <c r="O30" s="222">
        <v>0</v>
      </c>
      <c r="P30" s="222">
        <v>0</v>
      </c>
      <c r="Q30" s="222">
        <v>0</v>
      </c>
      <c r="S30" s="222">
        <v>0</v>
      </c>
    </row>
    <row r="31" spans="1:19" s="213" customFormat="1">
      <c r="A31" s="216" t="s">
        <v>441</v>
      </c>
      <c r="B31" s="250">
        <v>13200</v>
      </c>
      <c r="C31" s="250"/>
      <c r="D31" s="261" t="s">
        <v>133</v>
      </c>
      <c r="E31" s="237" t="s">
        <v>147</v>
      </c>
      <c r="F31" s="250" t="s">
        <v>415</v>
      </c>
      <c r="G31" s="250"/>
      <c r="H31" s="236" t="s">
        <v>380</v>
      </c>
      <c r="I31" s="236" t="s">
        <v>415</v>
      </c>
      <c r="J31" s="183">
        <v>1734761.23</v>
      </c>
      <c r="K31" s="221">
        <v>1455282.79</v>
      </c>
      <c r="L31" s="221">
        <v>986409.76</v>
      </c>
      <c r="N31" s="222">
        <v>264991.55</v>
      </c>
      <c r="O31" s="222">
        <v>10904.4</v>
      </c>
      <c r="P31" s="222">
        <v>3582.49</v>
      </c>
      <c r="Q31" s="222">
        <v>0</v>
      </c>
      <c r="S31" s="222">
        <v>1455282.79</v>
      </c>
    </row>
    <row r="32" spans="1:19" s="213" customFormat="1">
      <c r="A32" s="216" t="s">
        <v>442</v>
      </c>
      <c r="B32" s="250">
        <v>13210</v>
      </c>
      <c r="C32" s="250"/>
      <c r="D32" s="261" t="s">
        <v>134</v>
      </c>
      <c r="E32" s="237" t="s">
        <v>147</v>
      </c>
      <c r="F32" s="250" t="s">
        <v>415</v>
      </c>
      <c r="G32" s="250"/>
      <c r="H32" s="236" t="s">
        <v>380</v>
      </c>
      <c r="I32" s="236" t="s">
        <v>415</v>
      </c>
      <c r="J32" s="183">
        <v>-823269.27</v>
      </c>
      <c r="K32" s="221">
        <v>-522879.23</v>
      </c>
      <c r="L32" s="221">
        <v>-360958.02</v>
      </c>
      <c r="N32" s="222">
        <v>-71396.58</v>
      </c>
      <c r="O32" s="222">
        <v>-75750.47</v>
      </c>
      <c r="P32" s="222">
        <v>-77477.210000000006</v>
      </c>
      <c r="Q32" s="222">
        <v>-75765.78</v>
      </c>
      <c r="S32" s="222">
        <v>-522879.23</v>
      </c>
    </row>
    <row r="33" spans="1:19" s="213" customFormat="1">
      <c r="A33" s="216" t="s">
        <v>443</v>
      </c>
      <c r="B33" s="250">
        <v>13220</v>
      </c>
      <c r="C33" s="250"/>
      <c r="D33" s="261" t="s">
        <v>135</v>
      </c>
      <c r="E33" s="237" t="s">
        <v>147</v>
      </c>
      <c r="F33" s="250" t="s">
        <v>415</v>
      </c>
      <c r="G33" s="250"/>
      <c r="H33" s="236" t="s">
        <v>380</v>
      </c>
      <c r="I33" s="236" t="s">
        <v>415</v>
      </c>
      <c r="J33" s="183">
        <v>0</v>
      </c>
      <c r="K33" s="221">
        <v>0</v>
      </c>
      <c r="L33" s="221">
        <v>1022.49</v>
      </c>
      <c r="N33" s="222">
        <v>0</v>
      </c>
      <c r="O33" s="222">
        <v>0</v>
      </c>
      <c r="P33" s="222">
        <v>0</v>
      </c>
      <c r="Q33" s="222">
        <v>0</v>
      </c>
      <c r="S33" s="222">
        <v>0</v>
      </c>
    </row>
    <row r="34" spans="1:19" s="213" customFormat="1">
      <c r="A34" s="216" t="s">
        <v>444</v>
      </c>
      <c r="B34" s="250">
        <v>13300</v>
      </c>
      <c r="C34" s="250"/>
      <c r="D34" s="261" t="s">
        <v>136</v>
      </c>
      <c r="E34" s="237" t="s">
        <v>147</v>
      </c>
      <c r="F34" s="250" t="s">
        <v>415</v>
      </c>
      <c r="G34" s="250"/>
      <c r="H34" s="236" t="s">
        <v>380</v>
      </c>
      <c r="I34" s="236" t="s">
        <v>415</v>
      </c>
      <c r="J34" s="183">
        <v>973529.63</v>
      </c>
      <c r="K34" s="221">
        <v>962667.63</v>
      </c>
      <c r="L34" s="221">
        <v>962667.63</v>
      </c>
      <c r="N34" s="222">
        <v>10862</v>
      </c>
      <c r="O34" s="222">
        <v>0</v>
      </c>
      <c r="P34" s="222">
        <v>0</v>
      </c>
      <c r="Q34" s="222">
        <v>0</v>
      </c>
      <c r="S34" s="222">
        <v>962667.63</v>
      </c>
    </row>
    <row r="35" spans="1:19" s="213" customFormat="1">
      <c r="A35" s="216" t="s">
        <v>445</v>
      </c>
      <c r="B35" s="250">
        <v>13310</v>
      </c>
      <c r="C35" s="250"/>
      <c r="D35" s="261" t="s">
        <v>137</v>
      </c>
      <c r="E35" s="237" t="s">
        <v>147</v>
      </c>
      <c r="F35" s="250" t="s">
        <v>415</v>
      </c>
      <c r="G35" s="250"/>
      <c r="H35" s="236" t="s">
        <v>380</v>
      </c>
      <c r="I35" s="236" t="s">
        <v>415</v>
      </c>
      <c r="J35" s="183">
        <v>-442448.82</v>
      </c>
      <c r="K35" s="221">
        <v>-344171.84</v>
      </c>
      <c r="L35" s="221">
        <v>-249577.47</v>
      </c>
      <c r="N35" s="222">
        <v>-42808.01</v>
      </c>
      <c r="O35" s="222">
        <v>-6291.33</v>
      </c>
      <c r="P35" s="222">
        <v>-24588.9</v>
      </c>
      <c r="Q35" s="222">
        <v>-24588.74</v>
      </c>
      <c r="S35" s="222">
        <v>-344171.84</v>
      </c>
    </row>
    <row r="36" spans="1:19" s="213" customFormat="1">
      <c r="A36" s="216" t="s">
        <v>446</v>
      </c>
      <c r="B36" s="250">
        <v>13311</v>
      </c>
      <c r="C36" s="250"/>
      <c r="D36" s="261" t="s">
        <v>356</v>
      </c>
      <c r="E36" s="237" t="s">
        <v>147</v>
      </c>
      <c r="F36" s="250" t="s">
        <v>415</v>
      </c>
      <c r="G36" s="250"/>
      <c r="H36" s="236" t="s">
        <v>380</v>
      </c>
      <c r="I36" s="236" t="s">
        <v>415</v>
      </c>
      <c r="J36" s="183">
        <v>-73190.28</v>
      </c>
      <c r="K36" s="221">
        <v>0</v>
      </c>
      <c r="L36" s="221">
        <v>0</v>
      </c>
      <c r="N36" s="222">
        <v>0</v>
      </c>
      <c r="O36" s="222">
        <v>-36595.14</v>
      </c>
      <c r="P36" s="222">
        <v>-18297.57</v>
      </c>
      <c r="Q36" s="222">
        <v>-18297.57</v>
      </c>
      <c r="S36" s="222">
        <v>0</v>
      </c>
    </row>
    <row r="37" spans="1:19" s="213" customFormat="1">
      <c r="A37" s="216" t="s">
        <v>447</v>
      </c>
      <c r="B37" s="250">
        <v>13320</v>
      </c>
      <c r="C37" s="250"/>
      <c r="D37" s="261" t="s">
        <v>138</v>
      </c>
      <c r="E37" s="237" t="s">
        <v>147</v>
      </c>
      <c r="F37" s="250" t="s">
        <v>415</v>
      </c>
      <c r="G37" s="250"/>
      <c r="H37" s="236" t="s">
        <v>380</v>
      </c>
      <c r="I37" s="236" t="s">
        <v>415</v>
      </c>
      <c r="J37" s="183">
        <v>0</v>
      </c>
      <c r="K37" s="221">
        <v>0</v>
      </c>
      <c r="L37" s="221">
        <v>0</v>
      </c>
      <c r="N37" s="222">
        <v>0</v>
      </c>
      <c r="O37" s="222">
        <v>0</v>
      </c>
      <c r="P37" s="222">
        <v>0</v>
      </c>
      <c r="Q37" s="222">
        <v>0</v>
      </c>
      <c r="S37" s="222">
        <v>0</v>
      </c>
    </row>
    <row r="38" spans="1:19" s="213" customFormat="1">
      <c r="A38" s="216" t="s">
        <v>448</v>
      </c>
      <c r="B38" s="250">
        <v>13330</v>
      </c>
      <c r="C38" s="250"/>
      <c r="D38" s="261" t="s">
        <v>139</v>
      </c>
      <c r="E38" s="237" t="s">
        <v>147</v>
      </c>
      <c r="F38" s="250" t="s">
        <v>415</v>
      </c>
      <c r="G38" s="250"/>
      <c r="H38" s="236" t="s">
        <v>380</v>
      </c>
      <c r="I38" s="236" t="s">
        <v>415</v>
      </c>
      <c r="J38" s="183">
        <v>40732.58</v>
      </c>
      <c r="K38" s="221">
        <v>0</v>
      </c>
      <c r="L38" s="221">
        <v>0</v>
      </c>
      <c r="N38" s="222">
        <v>40732.58</v>
      </c>
      <c r="O38" s="222">
        <v>0</v>
      </c>
      <c r="P38" s="222">
        <v>0</v>
      </c>
      <c r="Q38" s="222">
        <v>0</v>
      </c>
      <c r="S38" s="222">
        <v>0</v>
      </c>
    </row>
    <row r="39" spans="1:19" s="213" customFormat="1">
      <c r="A39" s="216" t="s">
        <v>449</v>
      </c>
      <c r="B39" s="250">
        <v>13340</v>
      </c>
      <c r="C39" s="250"/>
      <c r="D39" s="261" t="s">
        <v>140</v>
      </c>
      <c r="E39" s="237" t="s">
        <v>147</v>
      </c>
      <c r="F39" s="250" t="s">
        <v>415</v>
      </c>
      <c r="G39" s="250"/>
      <c r="H39" s="236" t="s">
        <v>380</v>
      </c>
      <c r="I39" s="236" t="s">
        <v>415</v>
      </c>
      <c r="J39" s="183">
        <v>-6862.03</v>
      </c>
      <c r="K39" s="221">
        <v>0</v>
      </c>
      <c r="L39" s="221">
        <v>0</v>
      </c>
      <c r="N39" s="222">
        <v>-3002.15</v>
      </c>
      <c r="O39" s="222">
        <v>-1286.6400000000001</v>
      </c>
      <c r="P39" s="222">
        <v>-1286.6400000000001</v>
      </c>
      <c r="Q39" s="222">
        <v>-1286.5999999999999</v>
      </c>
      <c r="S39" s="222">
        <v>0</v>
      </c>
    </row>
    <row r="40" spans="1:19" s="213" customFormat="1">
      <c r="A40" s="216" t="s">
        <v>450</v>
      </c>
      <c r="B40" s="250">
        <v>13999</v>
      </c>
      <c r="C40" s="250"/>
      <c r="D40" s="261" t="s">
        <v>141</v>
      </c>
      <c r="E40" s="237" t="s">
        <v>147</v>
      </c>
      <c r="F40" s="250" t="s">
        <v>415</v>
      </c>
      <c r="G40" s="250"/>
      <c r="H40" s="236" t="s">
        <v>380</v>
      </c>
      <c r="I40" s="236" t="s">
        <v>415</v>
      </c>
      <c r="J40" s="183">
        <v>471434.76</v>
      </c>
      <c r="K40" s="221">
        <v>0</v>
      </c>
      <c r="L40" s="221">
        <v>0</v>
      </c>
      <c r="N40" s="222">
        <v>415275.15</v>
      </c>
      <c r="O40" s="222">
        <v>-251969.66</v>
      </c>
      <c r="P40" s="222">
        <v>-96780.49</v>
      </c>
      <c r="Q40" s="222">
        <v>404909.76</v>
      </c>
      <c r="S40" s="222">
        <v>0</v>
      </c>
    </row>
    <row r="41" spans="1:19" s="213" customFormat="1">
      <c r="A41" s="216" t="s">
        <v>451</v>
      </c>
      <c r="B41" s="250">
        <v>14000</v>
      </c>
      <c r="C41" s="250"/>
      <c r="D41" s="261" t="s">
        <v>142</v>
      </c>
      <c r="E41" s="236" t="s">
        <v>381</v>
      </c>
      <c r="F41" s="250" t="s">
        <v>415</v>
      </c>
      <c r="G41" s="250"/>
      <c r="H41" s="236" t="s">
        <v>381</v>
      </c>
      <c r="I41" s="236" t="s">
        <v>415</v>
      </c>
      <c r="J41" s="183">
        <v>200268.49</v>
      </c>
      <c r="K41" s="221">
        <v>214140.14</v>
      </c>
      <c r="L41" s="221">
        <v>224615.65</v>
      </c>
      <c r="N41" s="222">
        <v>-54993.78</v>
      </c>
      <c r="O41" s="222">
        <v>42821.29</v>
      </c>
      <c r="P41" s="222">
        <v>-47472.94</v>
      </c>
      <c r="Q41" s="222">
        <v>45773.78</v>
      </c>
      <c r="S41" s="222">
        <v>214140.14</v>
      </c>
    </row>
    <row r="42" spans="1:19" s="213" customFormat="1">
      <c r="A42" s="216" t="s">
        <v>452</v>
      </c>
      <c r="B42" s="250">
        <v>14010</v>
      </c>
      <c r="C42" s="250"/>
      <c r="D42" s="261" t="s">
        <v>143</v>
      </c>
      <c r="E42" s="236" t="s">
        <v>453</v>
      </c>
      <c r="F42" s="250" t="s">
        <v>415</v>
      </c>
      <c r="G42" s="250"/>
      <c r="H42" s="237" t="s">
        <v>147</v>
      </c>
      <c r="I42" s="236" t="s">
        <v>415</v>
      </c>
      <c r="J42" s="183">
        <v>0.16</v>
      </c>
      <c r="K42" s="221">
        <v>0.16</v>
      </c>
      <c r="L42" s="221">
        <v>0.16</v>
      </c>
      <c r="N42" s="222">
        <v>0</v>
      </c>
      <c r="O42" s="222">
        <v>0</v>
      </c>
      <c r="P42" s="222">
        <v>0</v>
      </c>
      <c r="Q42" s="222">
        <v>0</v>
      </c>
      <c r="S42" s="222">
        <v>0.16</v>
      </c>
    </row>
    <row r="43" spans="1:19" s="213" customFormat="1">
      <c r="A43" s="216" t="s">
        <v>454</v>
      </c>
      <c r="B43" s="250">
        <v>15000</v>
      </c>
      <c r="C43" s="250"/>
      <c r="D43" s="261" t="s">
        <v>144</v>
      </c>
      <c r="E43" s="237" t="s">
        <v>147</v>
      </c>
      <c r="F43" s="250" t="s">
        <v>415</v>
      </c>
      <c r="G43" s="250"/>
      <c r="H43" s="236" t="s">
        <v>382</v>
      </c>
      <c r="I43" s="236" t="s">
        <v>415</v>
      </c>
      <c r="J43" s="183">
        <v>2732252</v>
      </c>
      <c r="K43" s="221">
        <v>2776960</v>
      </c>
      <c r="L43" s="221">
        <v>2757032</v>
      </c>
      <c r="N43" s="222">
        <v>0</v>
      </c>
      <c r="O43" s="222">
        <v>0</v>
      </c>
      <c r="P43" s="222">
        <v>0</v>
      </c>
      <c r="Q43" s="222">
        <v>-44708</v>
      </c>
      <c r="S43" s="222">
        <v>2776960</v>
      </c>
    </row>
    <row r="44" spans="1:19" s="213" customFormat="1">
      <c r="A44" s="216" t="s">
        <v>455</v>
      </c>
      <c r="B44" s="250">
        <v>15010</v>
      </c>
      <c r="C44" s="250"/>
      <c r="D44" s="261" t="s">
        <v>145</v>
      </c>
      <c r="E44" s="237" t="s">
        <v>147</v>
      </c>
      <c r="F44" s="250" t="s">
        <v>415</v>
      </c>
      <c r="G44" s="250"/>
      <c r="H44" s="236" t="s">
        <v>383</v>
      </c>
      <c r="I44" s="236" t="s">
        <v>415</v>
      </c>
      <c r="J44" s="183">
        <v>-2732252</v>
      </c>
      <c r="K44" s="221">
        <v>-2776960</v>
      </c>
      <c r="L44" s="221">
        <v>-2757032</v>
      </c>
      <c r="N44" s="222">
        <v>0</v>
      </c>
      <c r="O44" s="222">
        <v>0</v>
      </c>
      <c r="P44" s="222">
        <v>0</v>
      </c>
      <c r="Q44" s="222">
        <v>44708</v>
      </c>
      <c r="S44" s="222">
        <v>-2776960</v>
      </c>
    </row>
    <row r="45" spans="1:19" s="213" customFormat="1">
      <c r="A45" s="216" t="s">
        <v>456</v>
      </c>
      <c r="B45" s="250">
        <v>16000</v>
      </c>
      <c r="C45" s="250"/>
      <c r="D45" s="261" t="s">
        <v>146</v>
      </c>
      <c r="E45" s="237" t="s">
        <v>147</v>
      </c>
      <c r="F45" s="250" t="s">
        <v>415</v>
      </c>
      <c r="G45" s="250"/>
      <c r="H45" s="236" t="s">
        <v>147</v>
      </c>
      <c r="I45" s="236" t="s">
        <v>415</v>
      </c>
      <c r="J45" s="183">
        <v>229655.6</v>
      </c>
      <c r="K45" s="221">
        <v>194013.67</v>
      </c>
      <c r="L45" s="221">
        <v>179851.55</v>
      </c>
      <c r="N45" s="222">
        <v>-72912.95</v>
      </c>
      <c r="O45" s="222">
        <v>75818.100000000006</v>
      </c>
      <c r="P45" s="222">
        <v>7586.87</v>
      </c>
      <c r="Q45" s="222">
        <v>25149.91</v>
      </c>
      <c r="S45" s="222">
        <v>194013.67</v>
      </c>
    </row>
    <row r="46" spans="1:19" s="213" customFormat="1">
      <c r="A46" s="216" t="s">
        <v>457</v>
      </c>
      <c r="B46" s="250">
        <v>16010</v>
      </c>
      <c r="C46" s="250"/>
      <c r="D46" s="261" t="s">
        <v>148</v>
      </c>
      <c r="E46" s="237" t="s">
        <v>147</v>
      </c>
      <c r="F46" s="250" t="s">
        <v>415</v>
      </c>
      <c r="G46" s="250"/>
      <c r="H46" s="236" t="s">
        <v>147</v>
      </c>
      <c r="I46" s="236" t="s">
        <v>415</v>
      </c>
      <c r="J46" s="183">
        <v>12771.23</v>
      </c>
      <c r="K46" s="221">
        <v>1108.02</v>
      </c>
      <c r="L46" s="221">
        <v>1196.5999999999999</v>
      </c>
      <c r="N46" s="222">
        <v>-87.67</v>
      </c>
      <c r="O46" s="222">
        <v>3997.18</v>
      </c>
      <c r="P46" s="222">
        <v>-3899.81</v>
      </c>
      <c r="Q46" s="222">
        <v>11653.51</v>
      </c>
      <c r="S46" s="222">
        <v>1108.02</v>
      </c>
    </row>
    <row r="47" spans="1:19" s="213" customFormat="1">
      <c r="A47" s="216" t="s">
        <v>458</v>
      </c>
      <c r="B47" s="250">
        <v>16020</v>
      </c>
      <c r="C47" s="250"/>
      <c r="D47" s="262" t="s">
        <v>147</v>
      </c>
      <c r="E47" s="237" t="s">
        <v>147</v>
      </c>
      <c r="F47" s="250" t="s">
        <v>415</v>
      </c>
      <c r="G47" s="265"/>
      <c r="H47" s="236" t="s">
        <v>147</v>
      </c>
      <c r="I47" s="236" t="s">
        <v>415</v>
      </c>
      <c r="J47" s="183">
        <v>140171.6</v>
      </c>
      <c r="K47" s="221">
        <v>70448.62</v>
      </c>
      <c r="L47" s="221">
        <v>149910.72</v>
      </c>
      <c r="N47" s="222">
        <v>-19329.080000000002</v>
      </c>
      <c r="O47" s="222">
        <v>107135.08</v>
      </c>
      <c r="P47" s="222">
        <v>13191.11</v>
      </c>
      <c r="Q47" s="222">
        <v>-31274.13</v>
      </c>
      <c r="S47" s="222">
        <v>70448.62</v>
      </c>
    </row>
    <row r="48" spans="1:19" s="213" customFormat="1">
      <c r="A48" s="216" t="s">
        <v>459</v>
      </c>
      <c r="B48" s="250">
        <v>16030</v>
      </c>
      <c r="C48" s="250"/>
      <c r="D48" s="262" t="s">
        <v>149</v>
      </c>
      <c r="E48" s="237" t="s">
        <v>147</v>
      </c>
      <c r="F48" s="250" t="s">
        <v>415</v>
      </c>
      <c r="G48" s="265"/>
      <c r="H48" s="236" t="s">
        <v>147</v>
      </c>
      <c r="I48" s="236" t="s">
        <v>415</v>
      </c>
      <c r="J48" s="183">
        <v>0</v>
      </c>
      <c r="K48" s="221">
        <v>0</v>
      </c>
      <c r="L48" s="221">
        <v>0</v>
      </c>
      <c r="N48" s="222">
        <v>0</v>
      </c>
      <c r="O48" s="222">
        <v>0</v>
      </c>
      <c r="P48" s="222">
        <v>0</v>
      </c>
      <c r="Q48" s="222">
        <v>0</v>
      </c>
      <c r="S48" s="222">
        <v>0</v>
      </c>
    </row>
    <row r="49" spans="1:19" s="213" customFormat="1" ht="15">
      <c r="A49" s="216" t="s">
        <v>460</v>
      </c>
      <c r="B49" s="250">
        <v>19999</v>
      </c>
      <c r="C49" s="250"/>
      <c r="D49" s="261" t="s">
        <v>150</v>
      </c>
      <c r="E49" s="237" t="s">
        <v>147</v>
      </c>
      <c r="F49" s="250" t="s">
        <v>415</v>
      </c>
      <c r="G49" s="250"/>
      <c r="H49" s="276"/>
      <c r="I49" s="236" t="s">
        <v>415</v>
      </c>
      <c r="J49" s="183">
        <v>-3417020.31</v>
      </c>
      <c r="K49" s="221">
        <v>-2485152</v>
      </c>
      <c r="L49" s="221">
        <v>-1725283</v>
      </c>
      <c r="N49" s="222">
        <v>-227487.02</v>
      </c>
      <c r="O49" s="222">
        <v>-418436.01</v>
      </c>
      <c r="P49" s="222">
        <v>51736.72</v>
      </c>
      <c r="Q49" s="222">
        <v>-337682</v>
      </c>
      <c r="S49" s="222">
        <v>-2485152</v>
      </c>
    </row>
    <row r="50" spans="1:19" s="213" customFormat="1">
      <c r="A50" s="216" t="s">
        <v>461</v>
      </c>
      <c r="B50" s="250">
        <v>20000</v>
      </c>
      <c r="C50" s="250"/>
      <c r="D50" s="261" t="s">
        <v>151</v>
      </c>
      <c r="E50" s="237" t="s">
        <v>384</v>
      </c>
      <c r="F50" s="250" t="s">
        <v>415</v>
      </c>
      <c r="G50" s="250"/>
      <c r="H50" s="236" t="s">
        <v>384</v>
      </c>
      <c r="I50" s="236" t="s">
        <v>415</v>
      </c>
      <c r="J50" s="183">
        <v>-14361670.609999999</v>
      </c>
      <c r="K50" s="221">
        <v>-14900412.939999999</v>
      </c>
      <c r="L50" s="221">
        <v>-14289344.640000001</v>
      </c>
      <c r="N50" s="222">
        <v>-1014997.87</v>
      </c>
      <c r="O50" s="222">
        <v>-1618457.8</v>
      </c>
      <c r="P50" s="222">
        <v>5215813.53</v>
      </c>
      <c r="Q50" s="222">
        <v>-2043615.53</v>
      </c>
      <c r="S50" s="222">
        <v>-14900412.939999999</v>
      </c>
    </row>
    <row r="51" spans="1:19" s="213" customFormat="1">
      <c r="A51" s="216" t="s">
        <v>462</v>
      </c>
      <c r="B51" s="250">
        <v>21000</v>
      </c>
      <c r="C51" s="250"/>
      <c r="D51" s="261" t="s">
        <v>152</v>
      </c>
      <c r="E51" s="237" t="s">
        <v>463</v>
      </c>
      <c r="F51" s="250" t="s">
        <v>415</v>
      </c>
      <c r="G51" s="250"/>
      <c r="H51" s="236" t="s">
        <v>385</v>
      </c>
      <c r="I51" s="236" t="s">
        <v>415</v>
      </c>
      <c r="J51" s="183">
        <v>-949854.85</v>
      </c>
      <c r="K51" s="221">
        <v>-2344804.06</v>
      </c>
      <c r="L51" s="221">
        <v>-4866096.08</v>
      </c>
      <c r="N51" s="222">
        <v>675952.25</v>
      </c>
      <c r="O51" s="222">
        <v>-113117.81</v>
      </c>
      <c r="P51" s="222">
        <v>-232708.35</v>
      </c>
      <c r="Q51" s="222">
        <v>1064823.1200000001</v>
      </c>
      <c r="S51" s="222">
        <v>-2344804.06</v>
      </c>
    </row>
    <row r="52" spans="1:19" s="213" customFormat="1">
      <c r="A52" s="216" t="s">
        <v>464</v>
      </c>
      <c r="B52" s="250">
        <v>21010</v>
      </c>
      <c r="C52" s="250"/>
      <c r="D52" s="261" t="s">
        <v>153</v>
      </c>
      <c r="E52" s="237" t="s">
        <v>463</v>
      </c>
      <c r="F52" s="250" t="s">
        <v>415</v>
      </c>
      <c r="G52" s="250"/>
      <c r="H52" s="236" t="s">
        <v>385</v>
      </c>
      <c r="I52" s="236" t="s">
        <v>415</v>
      </c>
      <c r="J52" s="183">
        <v>-2389000</v>
      </c>
      <c r="K52" s="221">
        <v>-2126000</v>
      </c>
      <c r="L52" s="221">
        <v>0</v>
      </c>
      <c r="N52" s="222">
        <v>0</v>
      </c>
      <c r="O52" s="222">
        <v>56000</v>
      </c>
      <c r="P52" s="222">
        <v>0</v>
      </c>
      <c r="Q52" s="222">
        <v>-319000</v>
      </c>
      <c r="S52" s="222">
        <v>-2126000</v>
      </c>
    </row>
    <row r="53" spans="1:19" s="213" customFormat="1">
      <c r="A53" s="216" t="s">
        <v>465</v>
      </c>
      <c r="B53" s="250">
        <v>21020</v>
      </c>
      <c r="C53" s="250"/>
      <c r="D53" s="261" t="s">
        <v>154</v>
      </c>
      <c r="E53" s="237" t="s">
        <v>463</v>
      </c>
      <c r="F53" s="250" t="s">
        <v>415</v>
      </c>
      <c r="G53" s="250"/>
      <c r="H53" s="236" t="s">
        <v>386</v>
      </c>
      <c r="I53" s="236" t="s">
        <v>415</v>
      </c>
      <c r="J53" s="183">
        <v>-2434000</v>
      </c>
      <c r="K53" s="221">
        <v>-3195000</v>
      </c>
      <c r="L53" s="221">
        <v>-4032750</v>
      </c>
      <c r="N53" s="222">
        <v>0</v>
      </c>
      <c r="O53" s="222">
        <v>905000</v>
      </c>
      <c r="P53" s="222">
        <v>0</v>
      </c>
      <c r="Q53" s="222">
        <v>-144000</v>
      </c>
      <c r="S53" s="222">
        <v>-3195000</v>
      </c>
    </row>
    <row r="54" spans="1:19" s="213" customFormat="1">
      <c r="A54" s="216" t="s">
        <v>466</v>
      </c>
      <c r="B54" s="250">
        <v>22000</v>
      </c>
      <c r="C54" s="250"/>
      <c r="D54" s="261" t="s">
        <v>155</v>
      </c>
      <c r="E54" s="237" t="s">
        <v>467</v>
      </c>
      <c r="F54" s="250" t="s">
        <v>415</v>
      </c>
      <c r="G54" s="250"/>
      <c r="H54" s="236" t="s">
        <v>387</v>
      </c>
      <c r="I54" s="236" t="s">
        <v>415</v>
      </c>
      <c r="J54" s="183">
        <v>-8669303</v>
      </c>
      <c r="K54" s="221">
        <v>-7901848</v>
      </c>
      <c r="L54" s="221">
        <v>-8359487</v>
      </c>
      <c r="N54" s="222">
        <v>0</v>
      </c>
      <c r="O54" s="222">
        <v>0</v>
      </c>
      <c r="P54" s="222">
        <v>0</v>
      </c>
      <c r="Q54" s="222">
        <v>-767455</v>
      </c>
      <c r="S54" s="222">
        <v>-7901848</v>
      </c>
    </row>
    <row r="55" spans="1:19" s="213" customFormat="1">
      <c r="A55" s="216" t="s">
        <v>468</v>
      </c>
      <c r="B55" s="250">
        <v>23000</v>
      </c>
      <c r="C55" s="250"/>
      <c r="D55" s="261" t="s">
        <v>156</v>
      </c>
      <c r="E55" s="237" t="s">
        <v>469</v>
      </c>
      <c r="F55" s="250" t="s">
        <v>415</v>
      </c>
      <c r="G55" s="250"/>
      <c r="H55" s="236" t="s">
        <v>375</v>
      </c>
      <c r="I55" s="236" t="s">
        <v>415</v>
      </c>
      <c r="J55" s="183">
        <v>-605665</v>
      </c>
      <c r="K55" s="221">
        <v>-927002.06</v>
      </c>
      <c r="L55" s="221">
        <v>-122904.74</v>
      </c>
      <c r="N55" s="222">
        <v>825802.06</v>
      </c>
      <c r="O55" s="222">
        <v>-101100</v>
      </c>
      <c r="P55" s="222">
        <v>-151100</v>
      </c>
      <c r="Q55" s="222">
        <v>-252265</v>
      </c>
      <c r="S55" s="222">
        <v>-927002.06</v>
      </c>
    </row>
    <row r="56" spans="1:19" s="213" customFormat="1">
      <c r="A56" s="216" t="s">
        <v>470</v>
      </c>
      <c r="B56" s="250">
        <v>24010</v>
      </c>
      <c r="C56" s="250"/>
      <c r="D56" s="261" t="s">
        <v>157</v>
      </c>
      <c r="E56" s="237" t="s">
        <v>390</v>
      </c>
      <c r="F56" s="250" t="s">
        <v>415</v>
      </c>
      <c r="G56" s="250"/>
      <c r="H56" s="236" t="s">
        <v>390</v>
      </c>
      <c r="I56" s="236" t="s">
        <v>415</v>
      </c>
      <c r="J56" s="183">
        <v>-1204265.6100000001</v>
      </c>
      <c r="K56" s="221">
        <v>-1170134.25</v>
      </c>
      <c r="L56" s="221">
        <v>-1036807.92</v>
      </c>
      <c r="N56" s="222">
        <v>-469948.84</v>
      </c>
      <c r="O56" s="222">
        <v>151916.10999999999</v>
      </c>
      <c r="P56" s="222">
        <v>-213329.3</v>
      </c>
      <c r="Q56" s="222">
        <v>497230.67</v>
      </c>
      <c r="S56" s="222">
        <v>-1170134.25</v>
      </c>
    </row>
    <row r="57" spans="1:19" s="213" customFormat="1">
      <c r="A57" s="216" t="s">
        <v>471</v>
      </c>
      <c r="B57" s="250">
        <v>24020</v>
      </c>
      <c r="C57" s="250"/>
      <c r="D57" s="261" t="s">
        <v>158</v>
      </c>
      <c r="E57" s="237" t="s">
        <v>391</v>
      </c>
      <c r="F57" s="250" t="s">
        <v>415</v>
      </c>
      <c r="G57" s="250"/>
      <c r="H57" s="236" t="s">
        <v>391</v>
      </c>
      <c r="I57" s="236" t="s">
        <v>415</v>
      </c>
      <c r="J57" s="183">
        <v>0</v>
      </c>
      <c r="K57" s="221">
        <v>0</v>
      </c>
      <c r="L57" s="221">
        <v>-1206660</v>
      </c>
      <c r="N57" s="222">
        <v>0</v>
      </c>
      <c r="O57" s="222">
        <v>5847</v>
      </c>
      <c r="P57" s="222">
        <v>-5847</v>
      </c>
      <c r="Q57" s="222">
        <v>0</v>
      </c>
      <c r="S57" s="222">
        <v>0</v>
      </c>
    </row>
    <row r="58" spans="1:19" s="213" customFormat="1">
      <c r="A58" s="216" t="s">
        <v>472</v>
      </c>
      <c r="B58" s="250">
        <v>24030</v>
      </c>
      <c r="C58" s="250"/>
      <c r="D58" s="261" t="s">
        <v>159</v>
      </c>
      <c r="E58" s="237" t="s">
        <v>159</v>
      </c>
      <c r="F58" s="250" t="s">
        <v>415</v>
      </c>
      <c r="G58" s="250"/>
      <c r="H58" s="236" t="s">
        <v>159</v>
      </c>
      <c r="I58" s="236" t="s">
        <v>415</v>
      </c>
      <c r="J58" s="183">
        <v>-109644.77</v>
      </c>
      <c r="K58" s="221">
        <v>-150184.23000000001</v>
      </c>
      <c r="L58" s="221">
        <v>-194351.33</v>
      </c>
      <c r="N58" s="222">
        <v>-73128.31</v>
      </c>
      <c r="O58" s="222">
        <v>44743.17</v>
      </c>
      <c r="P58" s="222">
        <v>19183.25</v>
      </c>
      <c r="Q58" s="222">
        <v>49741.35</v>
      </c>
      <c r="S58" s="222">
        <v>-150184.23000000001</v>
      </c>
    </row>
    <row r="59" spans="1:19" s="213" customFormat="1">
      <c r="A59" s="216" t="s">
        <v>473</v>
      </c>
      <c r="B59" s="250">
        <v>24040</v>
      </c>
      <c r="C59" s="250"/>
      <c r="D59" s="261" t="s">
        <v>160</v>
      </c>
      <c r="E59" s="237" t="s">
        <v>389</v>
      </c>
      <c r="F59" s="250" t="s">
        <v>415</v>
      </c>
      <c r="G59" s="250"/>
      <c r="H59" s="236" t="s">
        <v>389</v>
      </c>
      <c r="I59" s="236" t="s">
        <v>415</v>
      </c>
      <c r="J59" s="183">
        <v>-3266110.03</v>
      </c>
      <c r="K59" s="221">
        <v>-3207896.03</v>
      </c>
      <c r="L59" s="221">
        <v>-3369137.5</v>
      </c>
      <c r="N59" s="222">
        <v>1582343.75</v>
      </c>
      <c r="O59" s="222">
        <v>1625552.75</v>
      </c>
      <c r="P59" s="222">
        <v>-4857168.75</v>
      </c>
      <c r="Q59" s="222">
        <v>1591058.25</v>
      </c>
      <c r="S59" s="222">
        <v>-3207896.03</v>
      </c>
    </row>
    <row r="60" spans="1:19" s="213" customFormat="1">
      <c r="A60" s="216" t="s">
        <v>474</v>
      </c>
      <c r="B60" s="250">
        <v>25010</v>
      </c>
      <c r="C60" s="250"/>
      <c r="D60" s="261" t="s">
        <v>161</v>
      </c>
      <c r="E60" s="237" t="s">
        <v>161</v>
      </c>
      <c r="F60" s="250" t="s">
        <v>415</v>
      </c>
      <c r="G60" s="250"/>
      <c r="H60" s="236" t="s">
        <v>161</v>
      </c>
      <c r="I60" s="236" t="s">
        <v>415</v>
      </c>
      <c r="J60" s="183">
        <v>-1049534.94</v>
      </c>
      <c r="K60" s="221">
        <v>-1045097.17</v>
      </c>
      <c r="L60" s="221">
        <v>-1036531.3</v>
      </c>
      <c r="N60" s="222">
        <v>-1522.91</v>
      </c>
      <c r="O60" s="222">
        <v>-1522.92</v>
      </c>
      <c r="P60" s="222">
        <v>-695.97</v>
      </c>
      <c r="Q60" s="222">
        <v>-695.97</v>
      </c>
      <c r="S60" s="222">
        <v>-1045097.17</v>
      </c>
    </row>
    <row r="61" spans="1:19" s="213" customFormat="1">
      <c r="A61" s="216" t="s">
        <v>475</v>
      </c>
      <c r="B61" s="250">
        <v>25020</v>
      </c>
      <c r="C61" s="250"/>
      <c r="D61" s="261" t="s">
        <v>162</v>
      </c>
      <c r="E61" s="237" t="s">
        <v>161</v>
      </c>
      <c r="F61" s="250" t="s">
        <v>415</v>
      </c>
      <c r="G61" s="250"/>
      <c r="H61" s="236" t="s">
        <v>161</v>
      </c>
      <c r="I61" s="236" t="s">
        <v>415</v>
      </c>
      <c r="J61" s="183">
        <v>353753.02</v>
      </c>
      <c r="K61" s="221">
        <v>280562.74</v>
      </c>
      <c r="L61" s="221">
        <v>207372.46</v>
      </c>
      <c r="N61" s="222">
        <v>18297.57</v>
      </c>
      <c r="O61" s="222">
        <v>18297.57</v>
      </c>
      <c r="P61" s="222">
        <v>18297.57</v>
      </c>
      <c r="Q61" s="222">
        <v>18297.57</v>
      </c>
      <c r="S61" s="222">
        <v>280562.74</v>
      </c>
    </row>
    <row r="62" spans="1:19" s="213" customFormat="1">
      <c r="A62" s="216" t="s">
        <v>476</v>
      </c>
      <c r="B62" s="250">
        <v>26000</v>
      </c>
      <c r="C62" s="250"/>
      <c r="D62" s="261" t="s">
        <v>163</v>
      </c>
      <c r="E62" s="237" t="s">
        <v>392</v>
      </c>
      <c r="F62" s="250" t="s">
        <v>415</v>
      </c>
      <c r="G62" s="250"/>
      <c r="H62" s="236" t="s">
        <v>392</v>
      </c>
      <c r="I62" s="236" t="s">
        <v>415</v>
      </c>
      <c r="J62" s="183">
        <v>0</v>
      </c>
      <c r="K62" s="221">
        <v>6778.51</v>
      </c>
      <c r="L62" s="221">
        <v>-9635.6</v>
      </c>
      <c r="N62" s="222">
        <v>-6778.51</v>
      </c>
      <c r="O62" s="222">
        <v>0</v>
      </c>
      <c r="P62" s="222">
        <v>0</v>
      </c>
      <c r="Q62" s="222">
        <v>0</v>
      </c>
      <c r="S62" s="222">
        <v>6778.51</v>
      </c>
    </row>
    <row r="63" spans="1:19" s="213" customFormat="1">
      <c r="A63" s="216" t="s">
        <v>477</v>
      </c>
      <c r="B63" s="250">
        <v>26010</v>
      </c>
      <c r="C63" s="250"/>
      <c r="D63" s="261" t="s">
        <v>164</v>
      </c>
      <c r="E63" s="237" t="s">
        <v>392</v>
      </c>
      <c r="F63" s="250" t="s">
        <v>415</v>
      </c>
      <c r="G63" s="250"/>
      <c r="H63" s="236" t="s">
        <v>392</v>
      </c>
      <c r="I63" s="236" t="s">
        <v>415</v>
      </c>
      <c r="J63" s="183">
        <v>-7612</v>
      </c>
      <c r="K63" s="221">
        <v>-8533.56</v>
      </c>
      <c r="L63" s="221">
        <v>-9078.0400000000009</v>
      </c>
      <c r="N63" s="222">
        <v>-286.77</v>
      </c>
      <c r="O63" s="222">
        <v>-158.04</v>
      </c>
      <c r="P63" s="222">
        <v>215.26</v>
      </c>
      <c r="Q63" s="222">
        <v>1151.1099999999999</v>
      </c>
      <c r="S63" s="222">
        <v>-8533.56</v>
      </c>
    </row>
    <row r="64" spans="1:19" s="213" customFormat="1">
      <c r="A64" s="216" t="s">
        <v>478</v>
      </c>
      <c r="B64" s="250">
        <v>26020</v>
      </c>
      <c r="C64" s="250"/>
      <c r="D64" s="261" t="s">
        <v>165</v>
      </c>
      <c r="E64" s="237" t="s">
        <v>469</v>
      </c>
      <c r="F64" s="250" t="s">
        <v>415</v>
      </c>
      <c r="G64" s="250"/>
      <c r="H64" s="236" t="s">
        <v>375</v>
      </c>
      <c r="I64" s="236" t="s">
        <v>415</v>
      </c>
      <c r="J64" s="183">
        <v>0</v>
      </c>
      <c r="K64" s="221">
        <v>0</v>
      </c>
      <c r="L64" s="221">
        <v>-20904.84</v>
      </c>
      <c r="N64" s="222">
        <v>0</v>
      </c>
      <c r="O64" s="222">
        <v>0</v>
      </c>
      <c r="P64" s="222">
        <v>0</v>
      </c>
      <c r="Q64" s="222">
        <v>0</v>
      </c>
      <c r="S64" s="222">
        <v>0</v>
      </c>
    </row>
    <row r="65" spans="1:22" s="213" customFormat="1">
      <c r="A65" s="216" t="s">
        <v>479</v>
      </c>
      <c r="B65" s="250">
        <v>27000</v>
      </c>
      <c r="C65" s="250"/>
      <c r="D65" s="261" t="s">
        <v>166</v>
      </c>
      <c r="E65" s="237" t="s">
        <v>388</v>
      </c>
      <c r="F65" s="250" t="s">
        <v>415</v>
      </c>
      <c r="G65" s="250"/>
      <c r="H65" s="236" t="s">
        <v>388</v>
      </c>
      <c r="I65" s="236" t="s">
        <v>415</v>
      </c>
      <c r="J65" s="183">
        <v>0</v>
      </c>
      <c r="K65" s="221">
        <v>0</v>
      </c>
      <c r="L65" s="221">
        <v>0</v>
      </c>
      <c r="N65" s="222">
        <v>0</v>
      </c>
      <c r="O65" s="222">
        <v>127647</v>
      </c>
      <c r="P65" s="222">
        <v>-127647</v>
      </c>
      <c r="Q65" s="222">
        <v>0</v>
      </c>
      <c r="S65" s="222">
        <v>0</v>
      </c>
    </row>
    <row r="66" spans="1:22" s="213" customFormat="1">
      <c r="A66" s="216" t="s">
        <v>480</v>
      </c>
      <c r="B66" s="250">
        <v>28000</v>
      </c>
      <c r="C66" s="250"/>
      <c r="D66" s="261" t="s">
        <v>167</v>
      </c>
      <c r="E66" s="237" t="s">
        <v>388</v>
      </c>
      <c r="F66" s="250" t="s">
        <v>415</v>
      </c>
      <c r="G66" s="250"/>
      <c r="H66" s="236" t="s">
        <v>388</v>
      </c>
      <c r="I66" s="236" t="s">
        <v>415</v>
      </c>
      <c r="J66" s="183">
        <v>-143990</v>
      </c>
      <c r="K66" s="221">
        <v>40171.07</v>
      </c>
      <c r="L66" s="221">
        <v>0</v>
      </c>
      <c r="N66" s="222">
        <v>-131584.85999999999</v>
      </c>
      <c r="O66" s="222">
        <v>-27491.59</v>
      </c>
      <c r="P66" s="222">
        <v>-27466.32</v>
      </c>
      <c r="Q66" s="222">
        <v>3535.7</v>
      </c>
      <c r="S66" s="222">
        <v>40171.07</v>
      </c>
    </row>
    <row r="67" spans="1:22" s="213" customFormat="1">
      <c r="A67" s="216" t="s">
        <v>481</v>
      </c>
      <c r="B67" s="250">
        <v>28010</v>
      </c>
      <c r="C67" s="250"/>
      <c r="D67" s="261" t="s">
        <v>168</v>
      </c>
      <c r="E67" s="237" t="s">
        <v>388</v>
      </c>
      <c r="F67" s="250" t="s">
        <v>415</v>
      </c>
      <c r="G67" s="250"/>
      <c r="H67" s="236" t="s">
        <v>388</v>
      </c>
      <c r="I67" s="236" t="s">
        <v>415</v>
      </c>
      <c r="J67" s="183">
        <v>-817251.2</v>
      </c>
      <c r="K67" s="221">
        <v>0</v>
      </c>
      <c r="L67" s="221">
        <v>0</v>
      </c>
      <c r="N67" s="222">
        <v>-205864.44</v>
      </c>
      <c r="O67" s="222">
        <v>-72217.45</v>
      </c>
      <c r="P67" s="222">
        <v>45425.62</v>
      </c>
      <c r="Q67" s="222">
        <v>-584594.93000000005</v>
      </c>
      <c r="S67" s="222">
        <v>0</v>
      </c>
    </row>
    <row r="68" spans="1:22" s="213" customFormat="1">
      <c r="A68" s="216" t="s">
        <v>482</v>
      </c>
      <c r="B68" s="250">
        <v>28020</v>
      </c>
      <c r="C68" s="250"/>
      <c r="D68" s="261" t="s">
        <v>169</v>
      </c>
      <c r="E68" s="237" t="s">
        <v>388</v>
      </c>
      <c r="F68" s="250" t="s">
        <v>415</v>
      </c>
      <c r="G68" s="250"/>
      <c r="H68" s="236" t="s">
        <v>388</v>
      </c>
      <c r="I68" s="236" t="s">
        <v>415</v>
      </c>
      <c r="J68" s="183">
        <v>0</v>
      </c>
      <c r="K68" s="221">
        <v>0</v>
      </c>
      <c r="L68" s="221">
        <v>0</v>
      </c>
      <c r="N68" s="222">
        <v>0</v>
      </c>
      <c r="O68" s="222">
        <v>0</v>
      </c>
      <c r="P68" s="222">
        <v>0</v>
      </c>
      <c r="Q68" s="222">
        <v>0</v>
      </c>
      <c r="S68" s="222">
        <v>0</v>
      </c>
    </row>
    <row r="69" spans="1:22" s="213" customFormat="1">
      <c r="A69" s="198" t="s">
        <v>483</v>
      </c>
      <c r="B69" s="250">
        <v>29999</v>
      </c>
      <c r="C69" s="250" t="s">
        <v>170</v>
      </c>
      <c r="D69" s="261" t="s">
        <v>171</v>
      </c>
      <c r="E69" s="237" t="s">
        <v>388</v>
      </c>
      <c r="F69" s="250" t="s">
        <v>415</v>
      </c>
      <c r="G69" s="250"/>
      <c r="H69" s="236" t="s">
        <v>388</v>
      </c>
      <c r="I69" s="236" t="s">
        <v>415</v>
      </c>
      <c r="J69" s="183">
        <v>0</v>
      </c>
      <c r="K69" s="221">
        <v>0</v>
      </c>
      <c r="L69" s="221">
        <v>0</v>
      </c>
      <c r="N69" s="222">
        <v>0</v>
      </c>
      <c r="O69" s="222">
        <v>0</v>
      </c>
      <c r="P69" s="222">
        <v>0</v>
      </c>
      <c r="Q69" s="222">
        <v>0</v>
      </c>
      <c r="S69" s="222">
        <v>0</v>
      </c>
    </row>
    <row r="70" spans="1:22" s="213" customFormat="1">
      <c r="A70" s="198" t="s">
        <v>484</v>
      </c>
      <c r="B70" s="250">
        <v>29999</v>
      </c>
      <c r="C70" s="250" t="s">
        <v>172</v>
      </c>
      <c r="D70" s="261" t="s">
        <v>173</v>
      </c>
      <c r="E70" s="237" t="s">
        <v>388</v>
      </c>
      <c r="F70" s="250" t="s">
        <v>415</v>
      </c>
      <c r="G70" s="250"/>
      <c r="H70" s="236" t="s">
        <v>388</v>
      </c>
      <c r="I70" s="236" t="s">
        <v>415</v>
      </c>
      <c r="J70" s="183">
        <v>-14076.8</v>
      </c>
      <c r="K70" s="221">
        <v>0</v>
      </c>
      <c r="L70" s="221">
        <v>0</v>
      </c>
      <c r="N70" s="222">
        <v>-0.3</v>
      </c>
      <c r="O70" s="222">
        <v>-32472.19</v>
      </c>
      <c r="P70" s="222">
        <v>32622.93</v>
      </c>
      <c r="Q70" s="222">
        <v>-14227.24</v>
      </c>
      <c r="S70" s="222">
        <v>0</v>
      </c>
    </row>
    <row r="71" spans="1:22" s="213" customFormat="1">
      <c r="A71" s="198" t="s">
        <v>485</v>
      </c>
      <c r="B71" s="250">
        <v>29999</v>
      </c>
      <c r="C71" s="250" t="s">
        <v>174</v>
      </c>
      <c r="D71" s="261" t="s">
        <v>175</v>
      </c>
      <c r="E71" s="237" t="s">
        <v>388</v>
      </c>
      <c r="F71" s="250" t="s">
        <v>415</v>
      </c>
      <c r="G71" s="250"/>
      <c r="H71" s="236" t="s">
        <v>388</v>
      </c>
      <c r="I71" s="236" t="s">
        <v>415</v>
      </c>
      <c r="J71" s="183">
        <v>-3341.17</v>
      </c>
      <c r="K71" s="221">
        <v>0</v>
      </c>
      <c r="L71" s="221">
        <v>0</v>
      </c>
      <c r="N71" s="222">
        <v>1325.86</v>
      </c>
      <c r="O71" s="222">
        <v>-1325.86</v>
      </c>
      <c r="P71" s="222">
        <v>13392.01</v>
      </c>
      <c r="Q71" s="222">
        <v>-16733.18</v>
      </c>
      <c r="S71" s="222">
        <v>0</v>
      </c>
    </row>
    <row r="72" spans="1:22" s="213" customFormat="1">
      <c r="A72" s="198" t="s">
        <v>486</v>
      </c>
      <c r="B72" s="250">
        <v>29999</v>
      </c>
      <c r="C72" s="250" t="s">
        <v>176</v>
      </c>
      <c r="D72" s="261" t="s">
        <v>177</v>
      </c>
      <c r="E72" s="237" t="s">
        <v>388</v>
      </c>
      <c r="F72" s="250" t="s">
        <v>415</v>
      </c>
      <c r="G72" s="250"/>
      <c r="H72" s="236" t="s">
        <v>388</v>
      </c>
      <c r="I72" s="236" t="s">
        <v>415</v>
      </c>
      <c r="J72" s="183">
        <v>2773.5</v>
      </c>
      <c r="K72" s="221">
        <v>0</v>
      </c>
      <c r="L72" s="221">
        <v>0</v>
      </c>
      <c r="N72" s="222">
        <v>0</v>
      </c>
      <c r="O72" s="222">
        <v>200</v>
      </c>
      <c r="P72" s="222">
        <v>0</v>
      </c>
      <c r="Q72" s="222">
        <v>2573.5</v>
      </c>
      <c r="S72" s="222">
        <v>0</v>
      </c>
    </row>
    <row r="73" spans="1:22" s="213" customFormat="1">
      <c r="A73" s="198" t="s">
        <v>487</v>
      </c>
      <c r="B73" s="250">
        <v>29999</v>
      </c>
      <c r="C73" s="250" t="s">
        <v>178</v>
      </c>
      <c r="D73" s="261" t="s">
        <v>179</v>
      </c>
      <c r="E73" s="237" t="s">
        <v>388</v>
      </c>
      <c r="F73" s="250" t="s">
        <v>415</v>
      </c>
      <c r="G73" s="250"/>
      <c r="H73" s="236" t="s">
        <v>388</v>
      </c>
      <c r="I73" s="236" t="s">
        <v>415</v>
      </c>
      <c r="J73" s="183">
        <v>0</v>
      </c>
      <c r="K73" s="221">
        <v>-1154</v>
      </c>
      <c r="L73" s="221">
        <v>0</v>
      </c>
      <c r="N73" s="222">
        <v>0</v>
      </c>
      <c r="O73" s="222">
        <v>0</v>
      </c>
      <c r="P73" s="222">
        <v>0</v>
      </c>
      <c r="Q73" s="222">
        <v>0</v>
      </c>
      <c r="S73" s="222">
        <v>-1154</v>
      </c>
    </row>
    <row r="74" spans="1:22" s="213" customFormat="1">
      <c r="A74" s="198" t="s">
        <v>488</v>
      </c>
      <c r="B74" s="250">
        <v>29999</v>
      </c>
      <c r="C74" s="250" t="s">
        <v>180</v>
      </c>
      <c r="D74" s="261" t="s">
        <v>181</v>
      </c>
      <c r="E74" s="237" t="s">
        <v>388</v>
      </c>
      <c r="F74" s="250" t="s">
        <v>415</v>
      </c>
      <c r="G74" s="250"/>
      <c r="H74" s="236" t="s">
        <v>388</v>
      </c>
      <c r="I74" s="236" t="s">
        <v>415</v>
      </c>
      <c r="J74" s="183">
        <v>0</v>
      </c>
      <c r="K74" s="221">
        <v>0</v>
      </c>
      <c r="L74" s="221">
        <v>0</v>
      </c>
      <c r="N74" s="222">
        <v>0</v>
      </c>
      <c r="O74" s="222">
        <v>254.3</v>
      </c>
      <c r="P74" s="222">
        <v>-254.3</v>
      </c>
      <c r="Q74" s="222">
        <v>0</v>
      </c>
      <c r="S74" s="222">
        <v>0</v>
      </c>
    </row>
    <row r="75" spans="1:22" s="213" customFormat="1" ht="15">
      <c r="A75" s="216" t="s">
        <v>489</v>
      </c>
      <c r="B75" s="250">
        <v>30000</v>
      </c>
      <c r="C75" s="250"/>
      <c r="D75" s="261" t="s">
        <v>182</v>
      </c>
      <c r="E75" s="237" t="s">
        <v>182</v>
      </c>
      <c r="F75" s="250" t="s">
        <v>415</v>
      </c>
      <c r="G75" s="250"/>
      <c r="H75" s="278" t="s">
        <v>182</v>
      </c>
      <c r="I75" s="236" t="s">
        <v>415</v>
      </c>
      <c r="J75" s="183">
        <v>-15948731.470000001</v>
      </c>
      <c r="K75" s="221">
        <v>-18991085.989999998</v>
      </c>
      <c r="L75" s="221">
        <v>-20734547.300000001</v>
      </c>
      <c r="N75" s="222">
        <v>0</v>
      </c>
      <c r="O75" s="222">
        <v>0</v>
      </c>
      <c r="P75" s="222">
        <v>0</v>
      </c>
      <c r="Q75" s="222">
        <v>0</v>
      </c>
      <c r="S75" s="222">
        <v>-18991085.989999998</v>
      </c>
    </row>
    <row r="76" spans="1:22" s="213" customFormat="1" ht="15">
      <c r="A76" s="198" t="s">
        <v>490</v>
      </c>
      <c r="B76" s="263">
        <v>30100</v>
      </c>
      <c r="C76" s="203" t="s">
        <v>183</v>
      </c>
      <c r="D76" s="209" t="s">
        <v>184</v>
      </c>
      <c r="E76" s="237" t="s">
        <v>182</v>
      </c>
      <c r="F76" s="250" t="s">
        <v>415</v>
      </c>
      <c r="G76" s="200"/>
      <c r="H76" s="278" t="s">
        <v>182</v>
      </c>
      <c r="I76" s="236" t="s">
        <v>415</v>
      </c>
      <c r="J76" s="221">
        <v>971809</v>
      </c>
      <c r="K76" s="221">
        <v>971809</v>
      </c>
      <c r="L76" s="221">
        <v>438940</v>
      </c>
      <c r="N76" s="222">
        <v>0</v>
      </c>
      <c r="O76" s="222">
        <v>0</v>
      </c>
      <c r="P76" s="222">
        <v>0</v>
      </c>
      <c r="Q76" s="222">
        <v>0</v>
      </c>
      <c r="S76" s="222">
        <v>971809</v>
      </c>
    </row>
    <row r="77" spans="1:22" s="213" customFormat="1" ht="15">
      <c r="A77" s="198" t="s">
        <v>491</v>
      </c>
      <c r="B77" s="263">
        <v>30100</v>
      </c>
      <c r="C77" s="203" t="s">
        <v>185</v>
      </c>
      <c r="D77" s="209" t="s">
        <v>186</v>
      </c>
      <c r="E77" s="237" t="s">
        <v>182</v>
      </c>
      <c r="F77" s="250" t="s">
        <v>415</v>
      </c>
      <c r="G77" s="200"/>
      <c r="H77" s="278" t="s">
        <v>182</v>
      </c>
      <c r="I77" s="236" t="s">
        <v>415</v>
      </c>
      <c r="J77" s="221">
        <v>0</v>
      </c>
      <c r="K77" s="221">
        <v>0</v>
      </c>
      <c r="L77" s="221">
        <v>0</v>
      </c>
      <c r="N77" s="222">
        <v>0</v>
      </c>
      <c r="O77" s="222">
        <v>0</v>
      </c>
      <c r="P77" s="222">
        <v>0</v>
      </c>
      <c r="Q77" s="222">
        <v>0</v>
      </c>
      <c r="S77" s="222">
        <v>0</v>
      </c>
    </row>
    <row r="78" spans="1:22" s="213" customFormat="1" ht="15">
      <c r="A78" s="198" t="s">
        <v>492</v>
      </c>
      <c r="B78" s="263">
        <v>30100</v>
      </c>
      <c r="C78" s="203" t="s">
        <v>187</v>
      </c>
      <c r="D78" s="209" t="s">
        <v>188</v>
      </c>
      <c r="E78" s="237" t="s">
        <v>182</v>
      </c>
      <c r="F78" s="250" t="s">
        <v>415</v>
      </c>
      <c r="G78" s="200"/>
      <c r="H78" s="278" t="s">
        <v>182</v>
      </c>
      <c r="I78" s="236" t="s">
        <v>415</v>
      </c>
      <c r="J78" s="221">
        <v>59591</v>
      </c>
      <c r="K78" s="221">
        <v>-573042</v>
      </c>
      <c r="L78" s="221">
        <v>0</v>
      </c>
      <c r="N78" s="222">
        <v>0</v>
      </c>
      <c r="O78" s="222">
        <v>0</v>
      </c>
      <c r="P78" s="222">
        <v>0</v>
      </c>
      <c r="Q78" s="222">
        <v>632633</v>
      </c>
      <c r="S78" s="222">
        <v>-573042</v>
      </c>
      <c r="V78" s="215">
        <v>-632633</v>
      </c>
    </row>
    <row r="79" spans="1:22" s="213" customFormat="1" ht="15">
      <c r="A79" s="198" t="s">
        <v>493</v>
      </c>
      <c r="B79" s="263">
        <v>30100</v>
      </c>
      <c r="C79" s="203" t="s">
        <v>189</v>
      </c>
      <c r="D79" s="209" t="s">
        <v>190</v>
      </c>
      <c r="E79" s="237" t="s">
        <v>182</v>
      </c>
      <c r="F79" s="250" t="s">
        <v>415</v>
      </c>
      <c r="G79" s="200"/>
      <c r="H79" s="278" t="s">
        <v>182</v>
      </c>
      <c r="I79" s="236" t="s">
        <v>415</v>
      </c>
      <c r="J79" s="221">
        <v>1158868.31</v>
      </c>
      <c r="K79" s="221">
        <v>227000</v>
      </c>
      <c r="L79" s="221">
        <v>0</v>
      </c>
      <c r="N79" s="222">
        <v>227487.02</v>
      </c>
      <c r="O79" s="222">
        <v>418436.01</v>
      </c>
      <c r="P79" s="222">
        <v>-51736.72</v>
      </c>
      <c r="Q79" s="222">
        <v>337682</v>
      </c>
      <c r="S79" s="222">
        <v>227000</v>
      </c>
    </row>
    <row r="80" spans="1:22" s="213" customFormat="1" ht="15">
      <c r="A80" s="216" t="s">
        <v>494</v>
      </c>
      <c r="B80" s="263">
        <v>40000</v>
      </c>
      <c r="C80" s="263"/>
      <c r="D80" s="261" t="s">
        <v>191</v>
      </c>
      <c r="E80" s="237" t="s">
        <v>182</v>
      </c>
      <c r="F80" s="210" t="s">
        <v>495</v>
      </c>
      <c r="G80" s="250"/>
      <c r="H80" s="278" t="s">
        <v>182</v>
      </c>
      <c r="I80" s="236" t="s">
        <v>361</v>
      </c>
      <c r="J80" s="223">
        <v>-34706074</v>
      </c>
      <c r="K80" s="221">
        <v>-35490096.700000003</v>
      </c>
      <c r="L80" s="221">
        <v>-35488459</v>
      </c>
      <c r="N80" s="224">
        <v>-8254593</v>
      </c>
      <c r="O80" s="224">
        <v>-8888543</v>
      </c>
      <c r="P80" s="224">
        <v>-8437703</v>
      </c>
      <c r="Q80" s="224">
        <v>-9125235</v>
      </c>
      <c r="S80" s="224">
        <v>-35490096.700000003</v>
      </c>
    </row>
    <row r="81" spans="1:19" s="213" customFormat="1" ht="15">
      <c r="A81" s="216" t="s">
        <v>496</v>
      </c>
      <c r="B81" s="263">
        <v>40010</v>
      </c>
      <c r="C81" s="263"/>
      <c r="D81" s="261" t="s">
        <v>192</v>
      </c>
      <c r="E81" s="237" t="s">
        <v>182</v>
      </c>
      <c r="F81" s="210" t="s">
        <v>497</v>
      </c>
      <c r="G81" s="250"/>
      <c r="H81" s="278" t="s">
        <v>182</v>
      </c>
      <c r="I81" s="236" t="s">
        <v>362</v>
      </c>
      <c r="J81" s="223">
        <v>6313013</v>
      </c>
      <c r="K81" s="221">
        <v>5746912</v>
      </c>
      <c r="L81" s="221">
        <v>6820088</v>
      </c>
      <c r="N81" s="224">
        <v>0</v>
      </c>
      <c r="O81" s="224">
        <v>-191210</v>
      </c>
      <c r="P81" s="224">
        <v>6476225</v>
      </c>
      <c r="Q81" s="224">
        <v>27998</v>
      </c>
      <c r="S81" s="224">
        <v>5746912</v>
      </c>
    </row>
    <row r="82" spans="1:19" s="213" customFormat="1" ht="15">
      <c r="A82" s="198" t="s">
        <v>498</v>
      </c>
      <c r="B82" s="263">
        <v>40100</v>
      </c>
      <c r="C82" s="263" t="s">
        <v>193</v>
      </c>
      <c r="D82" s="261" t="s">
        <v>194</v>
      </c>
      <c r="E82" s="237" t="s">
        <v>182</v>
      </c>
      <c r="F82" s="210" t="s">
        <v>499</v>
      </c>
      <c r="G82" s="250"/>
      <c r="H82" s="278" t="s">
        <v>182</v>
      </c>
      <c r="I82" s="236" t="s">
        <v>361</v>
      </c>
      <c r="J82" s="221">
        <v>-385028.33</v>
      </c>
      <c r="K82" s="221">
        <v>406619.3</v>
      </c>
      <c r="L82" s="221">
        <v>-676965.36</v>
      </c>
      <c r="N82" s="224">
        <v>-43107.13</v>
      </c>
      <c r="O82" s="224">
        <v>-111994.2</v>
      </c>
      <c r="P82" s="224">
        <v>-108338.53</v>
      </c>
      <c r="Q82" s="224">
        <v>-121588.47</v>
      </c>
      <c r="S82" s="224">
        <v>406619.3</v>
      </c>
    </row>
    <row r="83" spans="1:19" s="213" customFormat="1" ht="15">
      <c r="A83" s="198" t="s">
        <v>500</v>
      </c>
      <c r="B83" s="263">
        <v>40100</v>
      </c>
      <c r="C83" s="263" t="s">
        <v>195</v>
      </c>
      <c r="D83" s="261" t="s">
        <v>196</v>
      </c>
      <c r="E83" s="237" t="s">
        <v>182</v>
      </c>
      <c r="F83" s="210" t="s">
        <v>501</v>
      </c>
      <c r="G83" s="250"/>
      <c r="H83" s="278" t="s">
        <v>182</v>
      </c>
      <c r="I83" s="236" t="s">
        <v>361</v>
      </c>
      <c r="J83" s="221">
        <v>-80286</v>
      </c>
      <c r="K83" s="221">
        <v>0</v>
      </c>
      <c r="L83" s="221">
        <v>0</v>
      </c>
      <c r="N83" s="224">
        <v>-524239</v>
      </c>
      <c r="O83" s="224">
        <v>148108</v>
      </c>
      <c r="P83" s="224">
        <v>-250305</v>
      </c>
      <c r="Q83" s="224">
        <v>546150</v>
      </c>
      <c r="S83" s="224">
        <v>0</v>
      </c>
    </row>
    <row r="84" spans="1:19" s="213" customFormat="1" ht="15">
      <c r="A84" s="216" t="s">
        <v>502</v>
      </c>
      <c r="B84" s="263">
        <v>40110</v>
      </c>
      <c r="C84" s="263"/>
      <c r="D84" s="261" t="s">
        <v>197</v>
      </c>
      <c r="E84" s="237" t="s">
        <v>182</v>
      </c>
      <c r="F84" s="199" t="s">
        <v>503</v>
      </c>
      <c r="G84" s="250"/>
      <c r="H84" s="278" t="s">
        <v>182</v>
      </c>
      <c r="I84" s="236" t="s">
        <v>362</v>
      </c>
      <c r="J84" s="223">
        <v>-73428</v>
      </c>
      <c r="K84" s="221">
        <v>204449</v>
      </c>
      <c r="L84" s="221">
        <v>-380960</v>
      </c>
      <c r="N84" s="224">
        <v>1582344</v>
      </c>
      <c r="O84" s="224">
        <v>1582344</v>
      </c>
      <c r="P84" s="224">
        <v>-4857170</v>
      </c>
      <c r="Q84" s="224">
        <v>1619054</v>
      </c>
      <c r="S84" s="224">
        <v>204449</v>
      </c>
    </row>
    <row r="85" spans="1:19" s="213" customFormat="1" ht="15">
      <c r="A85" s="198" t="s">
        <v>504</v>
      </c>
      <c r="B85" s="263">
        <v>50000</v>
      </c>
      <c r="C85" s="263" t="s">
        <v>198</v>
      </c>
      <c r="D85" s="261" t="s">
        <v>199</v>
      </c>
      <c r="E85" s="237" t="s">
        <v>182</v>
      </c>
      <c r="F85" s="210" t="s">
        <v>505</v>
      </c>
      <c r="G85" s="250"/>
      <c r="H85" s="278" t="s">
        <v>182</v>
      </c>
      <c r="I85" s="236" t="s">
        <v>363</v>
      </c>
      <c r="J85" s="221">
        <v>12665565.9</v>
      </c>
      <c r="K85" s="221">
        <v>16573812.560000001</v>
      </c>
      <c r="L85" s="221">
        <v>15498316.359999999</v>
      </c>
      <c r="N85" s="224">
        <v>3304825.62</v>
      </c>
      <c r="O85" s="224">
        <v>4142057.83</v>
      </c>
      <c r="P85" s="224">
        <v>2753454.3</v>
      </c>
      <c r="Q85" s="224">
        <v>2465228.15</v>
      </c>
      <c r="S85" s="224">
        <v>16573812.560000001</v>
      </c>
    </row>
    <row r="86" spans="1:19" s="213" customFormat="1" ht="15">
      <c r="A86" s="198" t="s">
        <v>506</v>
      </c>
      <c r="B86" s="263">
        <v>50000</v>
      </c>
      <c r="C86" s="263" t="s">
        <v>200</v>
      </c>
      <c r="D86" s="261" t="s">
        <v>201</v>
      </c>
      <c r="E86" s="237" t="s">
        <v>182</v>
      </c>
      <c r="F86" s="210" t="s">
        <v>507</v>
      </c>
      <c r="G86" s="250"/>
      <c r="H86" s="278" t="s">
        <v>182</v>
      </c>
      <c r="I86" s="236" t="s">
        <v>363</v>
      </c>
      <c r="J86" s="221">
        <v>-1394949.21</v>
      </c>
      <c r="K86" s="221">
        <v>-395292.02</v>
      </c>
      <c r="L86" s="221">
        <v>-2000691.92</v>
      </c>
      <c r="N86" s="224">
        <v>-675952.25</v>
      </c>
      <c r="O86" s="224">
        <v>113117.81</v>
      </c>
      <c r="P86" s="224">
        <v>232708.35</v>
      </c>
      <c r="Q86" s="224">
        <v>-1064823.1200000001</v>
      </c>
      <c r="S86" s="224">
        <v>-395292.02</v>
      </c>
    </row>
    <row r="87" spans="1:19" s="213" customFormat="1" ht="15">
      <c r="A87" s="198" t="s">
        <v>508</v>
      </c>
      <c r="B87" s="263">
        <v>50000</v>
      </c>
      <c r="C87" s="263" t="s">
        <v>202</v>
      </c>
      <c r="D87" s="261" t="s">
        <v>203</v>
      </c>
      <c r="E87" s="237" t="s">
        <v>182</v>
      </c>
      <c r="F87" s="199" t="s">
        <v>509</v>
      </c>
      <c r="G87" s="250"/>
      <c r="H87" s="278" t="s">
        <v>182</v>
      </c>
      <c r="I87" s="236" t="s">
        <v>363</v>
      </c>
      <c r="J87" s="221">
        <v>263000</v>
      </c>
      <c r="K87" s="221">
        <v>0</v>
      </c>
      <c r="L87" s="221">
        <v>0</v>
      </c>
      <c r="N87" s="224">
        <v>0</v>
      </c>
      <c r="O87" s="224">
        <v>-56000</v>
      </c>
      <c r="P87" s="224">
        <v>0</v>
      </c>
      <c r="Q87" s="224">
        <v>319000</v>
      </c>
      <c r="S87" s="224">
        <v>0</v>
      </c>
    </row>
    <row r="88" spans="1:19" s="213" customFormat="1" ht="15">
      <c r="A88" s="198" t="s">
        <v>510</v>
      </c>
      <c r="B88" s="263">
        <v>51000</v>
      </c>
      <c r="C88" s="263" t="s">
        <v>204</v>
      </c>
      <c r="D88" s="261" t="s">
        <v>205</v>
      </c>
      <c r="E88" s="237" t="s">
        <v>182</v>
      </c>
      <c r="F88" s="210" t="s">
        <v>511</v>
      </c>
      <c r="G88" s="250"/>
      <c r="H88" s="278" t="s">
        <v>182</v>
      </c>
      <c r="I88" s="236" t="s">
        <v>364</v>
      </c>
      <c r="J88" s="221">
        <v>1258360.33</v>
      </c>
      <c r="K88" s="221">
        <v>2849943.37</v>
      </c>
      <c r="L88" s="221">
        <v>2446295.5099999998</v>
      </c>
      <c r="N88" s="224">
        <v>315225.3</v>
      </c>
      <c r="O88" s="224">
        <v>361838.62</v>
      </c>
      <c r="P88" s="224">
        <v>327176.09000000003</v>
      </c>
      <c r="Q88" s="224">
        <v>254120.32000000001</v>
      </c>
      <c r="S88" s="224">
        <v>2849943.37</v>
      </c>
    </row>
    <row r="89" spans="1:19" s="213" customFormat="1" ht="15">
      <c r="A89" s="198" t="s">
        <v>512</v>
      </c>
      <c r="B89" s="263">
        <v>51000</v>
      </c>
      <c r="C89" s="263" t="s">
        <v>206</v>
      </c>
      <c r="D89" s="261" t="s">
        <v>207</v>
      </c>
      <c r="E89" s="237" t="s">
        <v>182</v>
      </c>
      <c r="F89" s="210" t="s">
        <v>511</v>
      </c>
      <c r="G89" s="250"/>
      <c r="H89" s="278" t="s">
        <v>182</v>
      </c>
      <c r="I89" s="236" t="s">
        <v>364</v>
      </c>
      <c r="J89" s="221">
        <v>4091000</v>
      </c>
      <c r="K89" s="221">
        <v>5555036</v>
      </c>
      <c r="L89" s="221">
        <v>5011401</v>
      </c>
      <c r="N89" s="224">
        <v>1250447</v>
      </c>
      <c r="O89" s="224">
        <v>1524553</v>
      </c>
      <c r="P89" s="224">
        <v>1283000</v>
      </c>
      <c r="Q89" s="224">
        <v>33000</v>
      </c>
      <c r="S89" s="224">
        <v>5555036</v>
      </c>
    </row>
    <row r="90" spans="1:19" s="213" customFormat="1" ht="15">
      <c r="A90" s="198" t="s">
        <v>513</v>
      </c>
      <c r="B90" s="263">
        <v>51000</v>
      </c>
      <c r="C90" s="263" t="s">
        <v>208</v>
      </c>
      <c r="D90" s="261" t="s">
        <v>209</v>
      </c>
      <c r="E90" s="237" t="s">
        <v>182</v>
      </c>
      <c r="F90" s="210" t="s">
        <v>514</v>
      </c>
      <c r="G90" s="250"/>
      <c r="H90" s="278" t="s">
        <v>182</v>
      </c>
      <c r="I90" s="236" t="s">
        <v>364</v>
      </c>
      <c r="J90" s="221">
        <v>-761000</v>
      </c>
      <c r="K90" s="221">
        <v>-837750</v>
      </c>
      <c r="L90" s="221">
        <v>2212750</v>
      </c>
      <c r="N90" s="224">
        <v>0</v>
      </c>
      <c r="O90" s="224">
        <v>-905000</v>
      </c>
      <c r="P90" s="224">
        <v>0</v>
      </c>
      <c r="Q90" s="224">
        <v>144000</v>
      </c>
      <c r="S90" s="224">
        <v>-837750</v>
      </c>
    </row>
    <row r="91" spans="1:19" s="213" customFormat="1" ht="15">
      <c r="A91" s="198" t="s">
        <v>515</v>
      </c>
      <c r="B91" s="263">
        <v>51000</v>
      </c>
      <c r="C91" s="263" t="s">
        <v>210</v>
      </c>
      <c r="D91" s="261" t="s">
        <v>211</v>
      </c>
      <c r="E91" s="237" t="s">
        <v>182</v>
      </c>
      <c r="F91" s="210" t="s">
        <v>511</v>
      </c>
      <c r="G91" s="250"/>
      <c r="H91" s="278" t="s">
        <v>182</v>
      </c>
      <c r="I91" s="236" t="s">
        <v>364</v>
      </c>
      <c r="J91" s="221">
        <v>-3633.24</v>
      </c>
      <c r="K91" s="221">
        <v>0</v>
      </c>
      <c r="L91" s="221">
        <v>0</v>
      </c>
      <c r="N91" s="224">
        <v>-480</v>
      </c>
      <c r="O91" s="224">
        <v>-210.85</v>
      </c>
      <c r="P91" s="224">
        <v>-2157.39</v>
      </c>
      <c r="Q91" s="224">
        <v>-785</v>
      </c>
      <c r="S91" s="224">
        <v>0</v>
      </c>
    </row>
    <row r="92" spans="1:19" s="213" customFormat="1" ht="15">
      <c r="A92" s="198" t="s">
        <v>516</v>
      </c>
      <c r="B92" s="263">
        <v>52000</v>
      </c>
      <c r="C92" s="263" t="s">
        <v>212</v>
      </c>
      <c r="D92" s="261" t="s">
        <v>213</v>
      </c>
      <c r="E92" s="237" t="s">
        <v>182</v>
      </c>
      <c r="F92" s="210" t="s">
        <v>517</v>
      </c>
      <c r="G92" s="250"/>
      <c r="H92" s="278" t="s">
        <v>182</v>
      </c>
      <c r="I92" s="236" t="s">
        <v>365</v>
      </c>
      <c r="J92" s="221">
        <v>3282051.2</v>
      </c>
      <c r="K92" s="221">
        <v>3371220.97</v>
      </c>
      <c r="L92" s="221">
        <v>3358886.7</v>
      </c>
      <c r="N92" s="224">
        <v>829251.3</v>
      </c>
      <c r="O92" s="224">
        <v>829038</v>
      </c>
      <c r="P92" s="224">
        <v>812600</v>
      </c>
      <c r="Q92" s="224">
        <v>811161.9</v>
      </c>
      <c r="S92" s="224">
        <v>3371220.97</v>
      </c>
    </row>
    <row r="93" spans="1:19" s="213" customFormat="1" ht="15">
      <c r="A93" s="198" t="s">
        <v>518</v>
      </c>
      <c r="B93" s="263">
        <v>52000</v>
      </c>
      <c r="C93" s="263" t="s">
        <v>214</v>
      </c>
      <c r="D93" s="261" t="s">
        <v>215</v>
      </c>
      <c r="E93" s="237" t="s">
        <v>182</v>
      </c>
      <c r="F93" s="210" t="s">
        <v>517</v>
      </c>
      <c r="G93" s="250"/>
      <c r="H93" s="278" t="s">
        <v>182</v>
      </c>
      <c r="I93" s="236" t="s">
        <v>365</v>
      </c>
      <c r="J93" s="221">
        <v>0</v>
      </c>
      <c r="K93" s="221">
        <v>0</v>
      </c>
      <c r="L93" s="221">
        <v>0</v>
      </c>
      <c r="N93" s="224">
        <v>0</v>
      </c>
      <c r="O93" s="224">
        <v>0</v>
      </c>
      <c r="P93" s="224">
        <v>0</v>
      </c>
      <c r="Q93" s="224">
        <v>0</v>
      </c>
      <c r="S93" s="224">
        <v>0</v>
      </c>
    </row>
    <row r="94" spans="1:19" s="213" customFormat="1" ht="15">
      <c r="A94" s="198" t="s">
        <v>519</v>
      </c>
      <c r="B94" s="263">
        <v>53000</v>
      </c>
      <c r="C94" s="263" t="s">
        <v>216</v>
      </c>
      <c r="D94" s="261" t="s">
        <v>217</v>
      </c>
      <c r="E94" s="237" t="s">
        <v>182</v>
      </c>
      <c r="F94" s="210" t="s">
        <v>497</v>
      </c>
      <c r="G94" s="250"/>
      <c r="H94" s="278" t="s">
        <v>182</v>
      </c>
      <c r="I94" s="236" t="s">
        <v>362</v>
      </c>
      <c r="J94" s="221">
        <v>0</v>
      </c>
      <c r="K94" s="221">
        <v>0</v>
      </c>
      <c r="L94" s="221">
        <v>0</v>
      </c>
      <c r="N94" s="224">
        <v>0</v>
      </c>
      <c r="O94" s="224">
        <v>0</v>
      </c>
      <c r="P94" s="224">
        <v>0</v>
      </c>
      <c r="Q94" s="224">
        <v>0</v>
      </c>
      <c r="S94" s="224">
        <v>0</v>
      </c>
    </row>
    <row r="95" spans="1:19" s="213" customFormat="1" ht="15">
      <c r="A95" s="198" t="s">
        <v>520</v>
      </c>
      <c r="B95" s="263">
        <v>54000</v>
      </c>
      <c r="C95" s="263" t="s">
        <v>218</v>
      </c>
      <c r="D95" s="261" t="s">
        <v>219</v>
      </c>
      <c r="E95" s="237" t="s">
        <v>182</v>
      </c>
      <c r="F95" s="210" t="s">
        <v>511</v>
      </c>
      <c r="G95" s="250"/>
      <c r="H95" s="278" t="s">
        <v>182</v>
      </c>
      <c r="I95" s="236" t="s">
        <v>364</v>
      </c>
      <c r="J95" s="221">
        <v>66428.11</v>
      </c>
      <c r="K95" s="221">
        <v>0</v>
      </c>
      <c r="L95" s="221">
        <v>0</v>
      </c>
      <c r="N95" s="224">
        <v>329245.15999999997</v>
      </c>
      <c r="O95" s="224">
        <v>-326800.56</v>
      </c>
      <c r="P95" s="224">
        <v>40179.85</v>
      </c>
      <c r="Q95" s="224">
        <v>23803.66</v>
      </c>
      <c r="S95" s="224">
        <v>0</v>
      </c>
    </row>
    <row r="96" spans="1:19" s="213" customFormat="1" ht="15">
      <c r="A96" s="198" t="s">
        <v>521</v>
      </c>
      <c r="B96" s="263">
        <v>54000</v>
      </c>
      <c r="C96" s="263" t="s">
        <v>221</v>
      </c>
      <c r="D96" s="261" t="s">
        <v>222</v>
      </c>
      <c r="E96" s="237" t="s">
        <v>182</v>
      </c>
      <c r="F96" s="210" t="s">
        <v>511</v>
      </c>
      <c r="G96" s="250"/>
      <c r="H96" s="278" t="s">
        <v>182</v>
      </c>
      <c r="I96" s="236" t="s">
        <v>364</v>
      </c>
      <c r="J96" s="221">
        <v>1424534.63</v>
      </c>
      <c r="K96" s="221">
        <v>0</v>
      </c>
      <c r="L96" s="221">
        <v>0</v>
      </c>
      <c r="N96" s="224">
        <v>6862.5</v>
      </c>
      <c r="O96" s="224">
        <v>741034</v>
      </c>
      <c r="P96" s="224">
        <v>227744.48</v>
      </c>
      <c r="Q96" s="224">
        <v>448893.65</v>
      </c>
      <c r="S96" s="224">
        <v>0</v>
      </c>
    </row>
    <row r="97" spans="1:19" s="213" customFormat="1" ht="15">
      <c r="A97" s="198" t="s">
        <v>522</v>
      </c>
      <c r="B97" s="263">
        <v>54000</v>
      </c>
      <c r="C97" s="263" t="s">
        <v>223</v>
      </c>
      <c r="D97" s="261" t="s">
        <v>224</v>
      </c>
      <c r="E97" s="237" t="s">
        <v>182</v>
      </c>
      <c r="F97" s="210" t="s">
        <v>511</v>
      </c>
      <c r="G97" s="250"/>
      <c r="H97" s="278" t="s">
        <v>182</v>
      </c>
      <c r="I97" s="236" t="s">
        <v>364</v>
      </c>
      <c r="J97" s="221">
        <v>56802.97</v>
      </c>
      <c r="K97" s="221">
        <v>0</v>
      </c>
      <c r="L97" s="221">
        <v>0</v>
      </c>
      <c r="N97" s="224">
        <v>3454.24</v>
      </c>
      <c r="O97" s="224">
        <v>8747.9500000000007</v>
      </c>
      <c r="P97" s="224">
        <v>20434</v>
      </c>
      <c r="Q97" s="224">
        <v>24166.78</v>
      </c>
      <c r="S97" s="224">
        <v>0</v>
      </c>
    </row>
    <row r="98" spans="1:19" ht="15">
      <c r="A98" s="198" t="s">
        <v>523</v>
      </c>
      <c r="B98" s="211">
        <v>60000</v>
      </c>
      <c r="C98" s="214" t="s">
        <v>225</v>
      </c>
      <c r="D98" s="223" t="s">
        <v>226</v>
      </c>
      <c r="E98" s="237" t="s">
        <v>182</v>
      </c>
      <c r="F98" s="210" t="s">
        <v>524</v>
      </c>
      <c r="G98" s="228"/>
      <c r="H98" s="278" t="s">
        <v>182</v>
      </c>
      <c r="I98" s="236" t="s">
        <v>365</v>
      </c>
      <c r="J98" s="225">
        <v>4111375.24</v>
      </c>
      <c r="K98" s="224">
        <v>0</v>
      </c>
      <c r="L98" s="224">
        <v>0</v>
      </c>
      <c r="N98" s="224">
        <v>904886.27</v>
      </c>
      <c r="O98" s="224">
        <v>1145077.92</v>
      </c>
      <c r="P98" s="224">
        <v>948095.61</v>
      </c>
      <c r="Q98" s="224">
        <v>1113315.44</v>
      </c>
      <c r="S98" s="224">
        <v>0</v>
      </c>
    </row>
    <row r="99" spans="1:19" ht="15">
      <c r="A99" s="198" t="s">
        <v>525</v>
      </c>
      <c r="B99" s="211">
        <v>60000</v>
      </c>
      <c r="C99" s="214" t="s">
        <v>227</v>
      </c>
      <c r="D99" s="223" t="s">
        <v>228</v>
      </c>
      <c r="E99" s="237" t="s">
        <v>182</v>
      </c>
      <c r="F99" s="210" t="s">
        <v>524</v>
      </c>
      <c r="G99" s="228"/>
      <c r="H99" s="278" t="s">
        <v>182</v>
      </c>
      <c r="I99" s="236" t="s">
        <v>365</v>
      </c>
      <c r="J99" s="225">
        <v>568047.41</v>
      </c>
      <c r="K99" s="224">
        <v>0</v>
      </c>
      <c r="L99" s="224">
        <v>0</v>
      </c>
      <c r="N99" s="224">
        <v>104098.5</v>
      </c>
      <c r="O99" s="224">
        <v>97861</v>
      </c>
      <c r="P99" s="224">
        <v>92259.91</v>
      </c>
      <c r="Q99" s="224">
        <v>273828</v>
      </c>
      <c r="S99" s="224">
        <v>0</v>
      </c>
    </row>
    <row r="100" spans="1:19" ht="15">
      <c r="A100" s="198" t="s">
        <v>526</v>
      </c>
      <c r="B100" s="211">
        <v>60000</v>
      </c>
      <c r="C100" s="214" t="s">
        <v>229</v>
      </c>
      <c r="D100" s="223" t="s">
        <v>230</v>
      </c>
      <c r="E100" s="237" t="s">
        <v>182</v>
      </c>
      <c r="F100" s="210" t="s">
        <v>524</v>
      </c>
      <c r="G100" s="228"/>
      <c r="H100" s="278" t="s">
        <v>182</v>
      </c>
      <c r="I100" s="236" t="s">
        <v>365</v>
      </c>
      <c r="J100" s="225">
        <v>298308.37</v>
      </c>
      <c r="K100" s="224">
        <v>0</v>
      </c>
      <c r="L100" s="224">
        <v>0</v>
      </c>
      <c r="N100" s="224">
        <v>73951.02</v>
      </c>
      <c r="O100" s="224">
        <v>67649.649999999994</v>
      </c>
      <c r="P100" s="224">
        <v>103062.89</v>
      </c>
      <c r="Q100" s="224">
        <v>53644.81</v>
      </c>
      <c r="S100" s="224">
        <v>0</v>
      </c>
    </row>
    <row r="101" spans="1:19" ht="15">
      <c r="A101" s="238" t="s">
        <v>527</v>
      </c>
      <c r="B101" s="239">
        <v>60100</v>
      </c>
      <c r="C101" s="240" t="s">
        <v>231</v>
      </c>
      <c r="D101" s="223" t="s">
        <v>232</v>
      </c>
      <c r="E101" s="237" t="s">
        <v>182</v>
      </c>
      <c r="F101" s="210" t="s">
        <v>524</v>
      </c>
      <c r="G101" s="228"/>
      <c r="H101" s="278" t="s">
        <v>182</v>
      </c>
      <c r="I101" s="236" t="s">
        <v>365</v>
      </c>
      <c r="J101" s="225">
        <v>291091.69</v>
      </c>
      <c r="K101" s="224">
        <v>0</v>
      </c>
      <c r="L101" s="224">
        <v>0</v>
      </c>
      <c r="N101" s="224">
        <v>91126.98</v>
      </c>
      <c r="O101" s="224">
        <v>44402.33</v>
      </c>
      <c r="P101" s="224">
        <v>56229.32</v>
      </c>
      <c r="Q101" s="224">
        <v>99333.06</v>
      </c>
      <c r="S101" s="224">
        <v>0</v>
      </c>
    </row>
    <row r="102" spans="1:19" ht="15">
      <c r="A102" s="238" t="s">
        <v>528</v>
      </c>
      <c r="B102" s="239">
        <v>60100</v>
      </c>
      <c r="C102" s="240" t="s">
        <v>233</v>
      </c>
      <c r="D102" s="223" t="s">
        <v>234</v>
      </c>
      <c r="E102" s="237" t="s">
        <v>182</v>
      </c>
      <c r="F102" s="210" t="s">
        <v>524</v>
      </c>
      <c r="G102" s="228"/>
      <c r="H102" s="278" t="s">
        <v>182</v>
      </c>
      <c r="I102" s="236" t="s">
        <v>365</v>
      </c>
      <c r="J102" s="225">
        <v>38571.660000000003</v>
      </c>
      <c r="K102" s="224">
        <v>0</v>
      </c>
      <c r="L102" s="224">
        <v>0</v>
      </c>
      <c r="N102" s="224">
        <v>7895.69</v>
      </c>
      <c r="O102" s="224">
        <v>36119.839999999997</v>
      </c>
      <c r="P102" s="224">
        <v>7526.19</v>
      </c>
      <c r="Q102" s="224">
        <v>-12970.06</v>
      </c>
      <c r="S102" s="224">
        <v>0</v>
      </c>
    </row>
    <row r="103" spans="1:19" ht="15">
      <c r="A103" s="238" t="s">
        <v>529</v>
      </c>
      <c r="B103" s="239">
        <v>60100</v>
      </c>
      <c r="C103" s="240" t="s">
        <v>235</v>
      </c>
      <c r="D103" s="223" t="s">
        <v>236</v>
      </c>
      <c r="E103" s="237" t="s">
        <v>182</v>
      </c>
      <c r="F103" s="210" t="s">
        <v>524</v>
      </c>
      <c r="G103" s="228"/>
      <c r="H103" s="278" t="s">
        <v>182</v>
      </c>
      <c r="I103" s="236" t="s">
        <v>365</v>
      </c>
      <c r="J103" s="225">
        <v>964481.69</v>
      </c>
      <c r="K103" s="224">
        <v>0</v>
      </c>
      <c r="L103" s="224">
        <v>0</v>
      </c>
      <c r="N103" s="224">
        <v>213621.63</v>
      </c>
      <c r="O103" s="224">
        <v>286582.53000000003</v>
      </c>
      <c r="P103" s="224">
        <v>232305.34</v>
      </c>
      <c r="Q103" s="224">
        <v>231972.19</v>
      </c>
      <c r="S103" s="224">
        <v>0</v>
      </c>
    </row>
    <row r="104" spans="1:19" ht="15">
      <c r="A104" s="238" t="s">
        <v>530</v>
      </c>
      <c r="B104" s="239">
        <v>60100</v>
      </c>
      <c r="C104" s="240" t="s">
        <v>237</v>
      </c>
      <c r="D104" s="223" t="s">
        <v>238</v>
      </c>
      <c r="E104" s="237" t="s">
        <v>182</v>
      </c>
      <c r="F104" s="210" t="s">
        <v>524</v>
      </c>
      <c r="G104" s="228"/>
      <c r="H104" s="278" t="s">
        <v>182</v>
      </c>
      <c r="I104" s="236" t="s">
        <v>365</v>
      </c>
      <c r="J104" s="225">
        <v>-18782.77</v>
      </c>
      <c r="K104" s="224">
        <v>0</v>
      </c>
      <c r="L104" s="224">
        <v>0</v>
      </c>
      <c r="N104" s="224">
        <v>5708.15</v>
      </c>
      <c r="O104" s="224">
        <v>-15715.49</v>
      </c>
      <c r="P104" s="224">
        <v>-3724.5</v>
      </c>
      <c r="Q104" s="224">
        <v>-5050.93</v>
      </c>
      <c r="S104" s="224">
        <v>0</v>
      </c>
    </row>
    <row r="105" spans="1:19" ht="15">
      <c r="A105" s="238" t="s">
        <v>531</v>
      </c>
      <c r="B105" s="239">
        <v>60100</v>
      </c>
      <c r="C105" s="240" t="s">
        <v>239</v>
      </c>
      <c r="D105" s="223" t="s">
        <v>240</v>
      </c>
      <c r="E105" s="237" t="s">
        <v>182</v>
      </c>
      <c r="F105" s="210" t="s">
        <v>524</v>
      </c>
      <c r="G105" s="228"/>
      <c r="H105" s="278" t="s">
        <v>182</v>
      </c>
      <c r="I105" s="236" t="s">
        <v>365</v>
      </c>
      <c r="J105" s="225">
        <v>11543.44</v>
      </c>
      <c r="K105" s="224">
        <v>0</v>
      </c>
      <c r="L105" s="224">
        <v>0</v>
      </c>
      <c r="N105" s="224">
        <v>11543.44</v>
      </c>
      <c r="O105" s="224">
        <v>0</v>
      </c>
      <c r="P105" s="224">
        <v>0</v>
      </c>
      <c r="Q105" s="224">
        <v>0</v>
      </c>
      <c r="S105" s="224">
        <v>0</v>
      </c>
    </row>
    <row r="106" spans="1:19" ht="15">
      <c r="A106" s="238" t="s">
        <v>532</v>
      </c>
      <c r="B106" s="239">
        <v>60100</v>
      </c>
      <c r="C106" s="240" t="s">
        <v>241</v>
      </c>
      <c r="D106" s="223" t="s">
        <v>242</v>
      </c>
      <c r="E106" s="237" t="s">
        <v>182</v>
      </c>
      <c r="F106" s="210" t="s">
        <v>524</v>
      </c>
      <c r="G106" s="228"/>
      <c r="H106" s="278" t="s">
        <v>182</v>
      </c>
      <c r="I106" s="236" t="s">
        <v>365</v>
      </c>
      <c r="J106" s="225">
        <v>-5581.65</v>
      </c>
      <c r="K106" s="224">
        <v>0</v>
      </c>
      <c r="L106" s="224">
        <v>0</v>
      </c>
      <c r="N106" s="224">
        <v>1121.93</v>
      </c>
      <c r="O106" s="224">
        <v>-3820.87</v>
      </c>
      <c r="P106" s="224">
        <v>-1244</v>
      </c>
      <c r="Q106" s="224">
        <v>-1638.71</v>
      </c>
      <c r="S106" s="224">
        <v>0</v>
      </c>
    </row>
    <row r="107" spans="1:19" ht="15">
      <c r="A107" s="238" t="s">
        <v>533</v>
      </c>
      <c r="B107" s="239">
        <v>60100</v>
      </c>
      <c r="C107" s="240" t="s">
        <v>243</v>
      </c>
      <c r="D107" s="223" t="s">
        <v>244</v>
      </c>
      <c r="E107" s="237" t="s">
        <v>182</v>
      </c>
      <c r="F107" s="210" t="s">
        <v>524</v>
      </c>
      <c r="G107" s="228"/>
      <c r="H107" s="278" t="s">
        <v>182</v>
      </c>
      <c r="I107" s="236" t="s">
        <v>365</v>
      </c>
      <c r="J107" s="225">
        <v>765782</v>
      </c>
      <c r="K107" s="224">
        <v>0</v>
      </c>
      <c r="L107" s="224">
        <v>0</v>
      </c>
      <c r="N107" s="224">
        <v>157740</v>
      </c>
      <c r="O107" s="224">
        <v>157740</v>
      </c>
      <c r="P107" s="224">
        <v>157740</v>
      </c>
      <c r="Q107" s="224">
        <v>292562</v>
      </c>
      <c r="S107" s="224">
        <v>0</v>
      </c>
    </row>
    <row r="108" spans="1:19" ht="15">
      <c r="A108" s="238" t="s">
        <v>534</v>
      </c>
      <c r="B108" s="239">
        <v>60100</v>
      </c>
      <c r="C108" s="240" t="s">
        <v>245</v>
      </c>
      <c r="D108" s="223" t="s">
        <v>246</v>
      </c>
      <c r="E108" s="237" t="s">
        <v>182</v>
      </c>
      <c r="F108" s="210" t="s">
        <v>524</v>
      </c>
      <c r="G108" s="228"/>
      <c r="H108" s="278" t="s">
        <v>182</v>
      </c>
      <c r="I108" s="236" t="s">
        <v>365</v>
      </c>
      <c r="J108" s="225">
        <v>265102.83</v>
      </c>
      <c r="K108" s="224">
        <v>0</v>
      </c>
      <c r="L108" s="224">
        <v>0</v>
      </c>
      <c r="N108" s="224">
        <v>95520.05</v>
      </c>
      <c r="O108" s="224">
        <v>69778.83</v>
      </c>
      <c r="P108" s="224">
        <v>44715.01</v>
      </c>
      <c r="Q108" s="224">
        <v>55088.94</v>
      </c>
      <c r="S108" s="224">
        <v>0</v>
      </c>
    </row>
    <row r="109" spans="1:19" ht="15">
      <c r="A109" s="238" t="s">
        <v>535</v>
      </c>
      <c r="B109" s="239">
        <v>60100</v>
      </c>
      <c r="C109" s="240" t="s">
        <v>247</v>
      </c>
      <c r="D109" s="223" t="s">
        <v>248</v>
      </c>
      <c r="E109" s="237" t="s">
        <v>182</v>
      </c>
      <c r="F109" s="210" t="s">
        <v>524</v>
      </c>
      <c r="G109" s="228"/>
      <c r="H109" s="278" t="s">
        <v>182</v>
      </c>
      <c r="I109" s="236" t="s">
        <v>365</v>
      </c>
      <c r="J109" s="225">
        <v>88624.34</v>
      </c>
      <c r="K109" s="224">
        <v>0</v>
      </c>
      <c r="L109" s="224">
        <v>0</v>
      </c>
      <c r="N109" s="224">
        <v>19681.16</v>
      </c>
      <c r="O109" s="224">
        <v>25231.79</v>
      </c>
      <c r="P109" s="224">
        <v>12309.72</v>
      </c>
      <c r="Q109" s="224">
        <v>31401.67</v>
      </c>
      <c r="S109" s="224">
        <v>0</v>
      </c>
    </row>
    <row r="110" spans="1:19" ht="15">
      <c r="A110" s="238" t="s">
        <v>536</v>
      </c>
      <c r="B110" s="239">
        <v>60100</v>
      </c>
      <c r="C110" s="240" t="s">
        <v>249</v>
      </c>
      <c r="D110" s="223" t="s">
        <v>250</v>
      </c>
      <c r="E110" s="237" t="s">
        <v>182</v>
      </c>
      <c r="F110" s="210" t="s">
        <v>524</v>
      </c>
      <c r="G110" s="228"/>
      <c r="H110" s="278" t="s">
        <v>182</v>
      </c>
      <c r="I110" s="236" t="s">
        <v>365</v>
      </c>
      <c r="J110" s="225">
        <v>34922.47</v>
      </c>
      <c r="K110" s="224">
        <v>0</v>
      </c>
      <c r="L110" s="224">
        <v>0</v>
      </c>
      <c r="N110" s="224">
        <v>569.71</v>
      </c>
      <c r="O110" s="224">
        <v>19863.32</v>
      </c>
      <c r="P110" s="224">
        <v>5753.69</v>
      </c>
      <c r="Q110" s="224">
        <v>8735.75</v>
      </c>
      <c r="S110" s="224">
        <v>0</v>
      </c>
    </row>
    <row r="111" spans="1:19" ht="15">
      <c r="A111" s="238" t="s">
        <v>537</v>
      </c>
      <c r="B111" s="239">
        <v>60100</v>
      </c>
      <c r="C111" s="240" t="s">
        <v>251</v>
      </c>
      <c r="D111" s="223" t="s">
        <v>252</v>
      </c>
      <c r="E111" s="237" t="s">
        <v>182</v>
      </c>
      <c r="F111" s="210" t="s">
        <v>524</v>
      </c>
      <c r="G111" s="228"/>
      <c r="H111" s="278" t="s">
        <v>182</v>
      </c>
      <c r="I111" s="236" t="s">
        <v>365</v>
      </c>
      <c r="J111" s="225">
        <v>42800.36</v>
      </c>
      <c r="K111" s="224">
        <v>0</v>
      </c>
      <c r="L111" s="224">
        <v>0</v>
      </c>
      <c r="N111" s="224">
        <v>18663.22</v>
      </c>
      <c r="O111" s="224">
        <v>4740.2</v>
      </c>
      <c r="P111" s="224">
        <v>2094.1</v>
      </c>
      <c r="Q111" s="224">
        <v>17302.84</v>
      </c>
      <c r="S111" s="224">
        <v>0</v>
      </c>
    </row>
    <row r="112" spans="1:19" ht="15">
      <c r="A112" s="238" t="s">
        <v>538</v>
      </c>
      <c r="B112" s="239">
        <v>60100</v>
      </c>
      <c r="C112" s="240" t="s">
        <v>253</v>
      </c>
      <c r="D112" s="223" t="s">
        <v>254</v>
      </c>
      <c r="E112" s="237" t="s">
        <v>182</v>
      </c>
      <c r="F112" s="210" t="s">
        <v>524</v>
      </c>
      <c r="G112" s="228"/>
      <c r="H112" s="278" t="s">
        <v>182</v>
      </c>
      <c r="I112" s="236" t="s">
        <v>365</v>
      </c>
      <c r="J112" s="225">
        <v>1806.17</v>
      </c>
      <c r="K112" s="224">
        <v>0</v>
      </c>
      <c r="L112" s="224">
        <v>0</v>
      </c>
      <c r="N112" s="224">
        <v>-223.31</v>
      </c>
      <c r="O112" s="224">
        <v>284.18</v>
      </c>
      <c r="P112" s="224">
        <v>1474.08</v>
      </c>
      <c r="Q112" s="224">
        <v>271.22000000000003</v>
      </c>
      <c r="S112" s="224">
        <v>0</v>
      </c>
    </row>
    <row r="113" spans="1:19" ht="15">
      <c r="A113" s="238" t="s">
        <v>539</v>
      </c>
      <c r="B113" s="239">
        <v>60100</v>
      </c>
      <c r="C113" s="240" t="s">
        <v>255</v>
      </c>
      <c r="D113" s="223" t="s">
        <v>256</v>
      </c>
      <c r="E113" s="237" t="s">
        <v>182</v>
      </c>
      <c r="F113" s="210" t="s">
        <v>524</v>
      </c>
      <c r="G113" s="228"/>
      <c r="H113" s="278" t="s">
        <v>182</v>
      </c>
      <c r="I113" s="236" t="s">
        <v>365</v>
      </c>
      <c r="J113" s="225">
        <v>9311.94</v>
      </c>
      <c r="K113" s="224">
        <v>0</v>
      </c>
      <c r="L113" s="224">
        <v>0</v>
      </c>
      <c r="N113" s="224">
        <v>3017.36</v>
      </c>
      <c r="O113" s="224">
        <v>2829.35</v>
      </c>
      <c r="P113" s="224">
        <v>796.84</v>
      </c>
      <c r="Q113" s="224">
        <v>2668.39</v>
      </c>
      <c r="S113" s="224">
        <v>0</v>
      </c>
    </row>
    <row r="114" spans="1:19" ht="15">
      <c r="A114" s="238" t="s">
        <v>540</v>
      </c>
      <c r="B114" s="239">
        <v>60100</v>
      </c>
      <c r="C114" s="240" t="s">
        <v>257</v>
      </c>
      <c r="D114" s="223" t="s">
        <v>258</v>
      </c>
      <c r="E114" s="237" t="s">
        <v>182</v>
      </c>
      <c r="F114" s="210" t="s">
        <v>524</v>
      </c>
      <c r="G114" s="228"/>
      <c r="H114" s="278" t="s">
        <v>182</v>
      </c>
      <c r="I114" s="236" t="s">
        <v>365</v>
      </c>
      <c r="J114" s="225">
        <v>37429.17</v>
      </c>
      <c r="K114" s="224">
        <v>0</v>
      </c>
      <c r="L114" s="224">
        <v>0</v>
      </c>
      <c r="N114" s="224">
        <v>12520.87</v>
      </c>
      <c r="O114" s="224">
        <v>9876.7800000000007</v>
      </c>
      <c r="P114" s="224">
        <v>6587.52</v>
      </c>
      <c r="Q114" s="224">
        <v>8444</v>
      </c>
      <c r="S114" s="224">
        <v>0</v>
      </c>
    </row>
    <row r="115" spans="1:19" ht="15">
      <c r="A115" s="238" t="s">
        <v>541</v>
      </c>
      <c r="B115" s="239">
        <v>61000</v>
      </c>
      <c r="C115" s="240" t="s">
        <v>259</v>
      </c>
      <c r="D115" s="223" t="s">
        <v>260</v>
      </c>
      <c r="E115" s="237" t="s">
        <v>182</v>
      </c>
      <c r="F115" s="210" t="s">
        <v>524</v>
      </c>
      <c r="G115" s="228"/>
      <c r="H115" s="278" t="s">
        <v>182</v>
      </c>
      <c r="I115" s="236" t="s">
        <v>365</v>
      </c>
      <c r="J115" s="225">
        <v>830074.87</v>
      </c>
      <c r="K115" s="224">
        <v>0</v>
      </c>
      <c r="L115" s="224">
        <v>0</v>
      </c>
      <c r="N115" s="224">
        <v>192122.32</v>
      </c>
      <c r="O115" s="224">
        <v>262461.21000000002</v>
      </c>
      <c r="P115" s="224">
        <v>184805.61</v>
      </c>
      <c r="Q115" s="224">
        <v>190685.73</v>
      </c>
      <c r="S115" s="224">
        <v>0</v>
      </c>
    </row>
    <row r="116" spans="1:19" ht="15">
      <c r="A116" s="238" t="s">
        <v>542</v>
      </c>
      <c r="B116" s="239">
        <v>61000</v>
      </c>
      <c r="C116" s="240" t="s">
        <v>261</v>
      </c>
      <c r="D116" s="223" t="s">
        <v>262</v>
      </c>
      <c r="E116" s="237" t="s">
        <v>182</v>
      </c>
      <c r="F116" s="210" t="s">
        <v>524</v>
      </c>
      <c r="G116" s="228"/>
      <c r="H116" s="278" t="s">
        <v>182</v>
      </c>
      <c r="I116" s="236" t="s">
        <v>365</v>
      </c>
      <c r="J116" s="225">
        <v>23422.69</v>
      </c>
      <c r="K116" s="224">
        <v>0</v>
      </c>
      <c r="L116" s="224">
        <v>0</v>
      </c>
      <c r="N116" s="224">
        <v>2075</v>
      </c>
      <c r="O116" s="224">
        <v>6337.06</v>
      </c>
      <c r="P116" s="224">
        <v>6474.26</v>
      </c>
      <c r="Q116" s="224">
        <v>8536.3700000000008</v>
      </c>
      <c r="S116" s="224">
        <v>0</v>
      </c>
    </row>
    <row r="117" spans="1:19" ht="15">
      <c r="A117" s="238" t="s">
        <v>543</v>
      </c>
      <c r="B117" s="239">
        <v>61000</v>
      </c>
      <c r="C117" s="240" t="s">
        <v>263</v>
      </c>
      <c r="D117" s="223" t="s">
        <v>264</v>
      </c>
      <c r="E117" s="237" t="s">
        <v>182</v>
      </c>
      <c r="F117" s="210" t="s">
        <v>524</v>
      </c>
      <c r="G117" s="228"/>
      <c r="H117" s="278" t="s">
        <v>182</v>
      </c>
      <c r="I117" s="236" t="s">
        <v>365</v>
      </c>
      <c r="J117" s="225">
        <v>11955.4</v>
      </c>
      <c r="K117" s="224">
        <v>0</v>
      </c>
      <c r="L117" s="224">
        <v>0</v>
      </c>
      <c r="N117" s="224">
        <v>1916.2</v>
      </c>
      <c r="O117" s="224">
        <v>2989.26</v>
      </c>
      <c r="P117" s="224">
        <v>4010.68</v>
      </c>
      <c r="Q117" s="224">
        <v>3039.26</v>
      </c>
      <c r="S117" s="224">
        <v>0</v>
      </c>
    </row>
    <row r="118" spans="1:19" ht="15">
      <c r="A118" s="238" t="s">
        <v>544</v>
      </c>
      <c r="B118" s="239">
        <v>61000</v>
      </c>
      <c r="C118" s="240" t="s">
        <v>265</v>
      </c>
      <c r="D118" s="223" t="s">
        <v>266</v>
      </c>
      <c r="E118" s="237" t="s">
        <v>182</v>
      </c>
      <c r="F118" s="210" t="s">
        <v>524</v>
      </c>
      <c r="G118" s="228"/>
      <c r="H118" s="278" t="s">
        <v>182</v>
      </c>
      <c r="I118" s="236" t="s">
        <v>365</v>
      </c>
      <c r="J118" s="225">
        <v>18868.53</v>
      </c>
      <c r="K118" s="224">
        <v>0</v>
      </c>
      <c r="L118" s="224">
        <v>0</v>
      </c>
      <c r="N118" s="224">
        <v>3736.12</v>
      </c>
      <c r="O118" s="224">
        <v>5809.67</v>
      </c>
      <c r="P118" s="224">
        <v>5428.51</v>
      </c>
      <c r="Q118" s="224">
        <v>3894.23</v>
      </c>
      <c r="S118" s="224">
        <v>0</v>
      </c>
    </row>
    <row r="119" spans="1:19" ht="15">
      <c r="A119" s="238" t="s">
        <v>545</v>
      </c>
      <c r="B119" s="239">
        <v>61000</v>
      </c>
      <c r="C119" s="240" t="s">
        <v>267</v>
      </c>
      <c r="D119" s="223" t="s">
        <v>268</v>
      </c>
      <c r="E119" s="237" t="s">
        <v>182</v>
      </c>
      <c r="F119" s="210" t="s">
        <v>524</v>
      </c>
      <c r="G119" s="228"/>
      <c r="H119" s="278" t="s">
        <v>182</v>
      </c>
      <c r="I119" s="236" t="s">
        <v>365</v>
      </c>
      <c r="J119" s="225">
        <v>11094.93</v>
      </c>
      <c r="K119" s="224">
        <v>0</v>
      </c>
      <c r="L119" s="224">
        <v>0</v>
      </c>
      <c r="N119" s="224">
        <v>0</v>
      </c>
      <c r="O119" s="224">
        <v>4278.55</v>
      </c>
      <c r="P119" s="224">
        <v>3221.29</v>
      </c>
      <c r="Q119" s="224">
        <v>3595.09</v>
      </c>
      <c r="S119" s="224">
        <v>0</v>
      </c>
    </row>
    <row r="120" spans="1:19" ht="15">
      <c r="A120" s="238" t="s">
        <v>546</v>
      </c>
      <c r="B120" s="239">
        <v>62000</v>
      </c>
      <c r="C120" s="240"/>
      <c r="D120" s="223" t="s">
        <v>269</v>
      </c>
      <c r="E120" s="237" t="s">
        <v>182</v>
      </c>
      <c r="F120" s="210" t="s">
        <v>524</v>
      </c>
      <c r="G120" s="228"/>
      <c r="H120" s="278" t="s">
        <v>182</v>
      </c>
      <c r="I120" s="236" t="s">
        <v>365</v>
      </c>
      <c r="J120" s="225">
        <v>547056.56999999995</v>
      </c>
      <c r="K120" s="224">
        <v>19057.599999999999</v>
      </c>
      <c r="L120" s="224">
        <v>19101.37</v>
      </c>
      <c r="N120" s="224">
        <v>86594.87</v>
      </c>
      <c r="O120" s="224">
        <v>141389.1</v>
      </c>
      <c r="P120" s="224">
        <v>153771.13</v>
      </c>
      <c r="Q120" s="224">
        <v>165301.47</v>
      </c>
      <c r="S120" s="224">
        <v>19057.599999999999</v>
      </c>
    </row>
    <row r="121" spans="1:19" ht="15">
      <c r="A121" s="238" t="s">
        <v>547</v>
      </c>
      <c r="B121" s="239">
        <v>62010</v>
      </c>
      <c r="C121" s="240"/>
      <c r="D121" s="223" t="s">
        <v>270</v>
      </c>
      <c r="E121" s="237" t="s">
        <v>182</v>
      </c>
      <c r="F121" s="210" t="s">
        <v>524</v>
      </c>
      <c r="G121" s="228"/>
      <c r="H121" s="278" t="s">
        <v>182</v>
      </c>
      <c r="I121" s="236" t="s">
        <v>365</v>
      </c>
      <c r="J121" s="225">
        <v>300872.75</v>
      </c>
      <c r="K121" s="224">
        <v>162148.18</v>
      </c>
      <c r="L121" s="224">
        <v>146983.91</v>
      </c>
      <c r="N121" s="224">
        <v>73343.3</v>
      </c>
      <c r="O121" s="224">
        <v>75750.47</v>
      </c>
      <c r="P121" s="224">
        <v>76013.2</v>
      </c>
      <c r="Q121" s="224">
        <v>75765.78</v>
      </c>
      <c r="S121" s="224">
        <v>162148.18</v>
      </c>
    </row>
    <row r="122" spans="1:19" ht="15">
      <c r="A122" s="238" t="s">
        <v>548</v>
      </c>
      <c r="B122" s="239">
        <v>62020</v>
      </c>
      <c r="C122" s="240"/>
      <c r="D122" s="223" t="s">
        <v>271</v>
      </c>
      <c r="E122" s="237" t="s">
        <v>182</v>
      </c>
      <c r="F122" s="210" t="s">
        <v>524</v>
      </c>
      <c r="G122" s="228"/>
      <c r="H122" s="278" t="s">
        <v>182</v>
      </c>
      <c r="I122" s="236" t="s">
        <v>365</v>
      </c>
      <c r="J122" s="225">
        <v>171493.93</v>
      </c>
      <c r="K122" s="224">
        <v>94594.37</v>
      </c>
      <c r="L122" s="224">
        <v>95122.98</v>
      </c>
      <c r="N122" s="224">
        <v>42834.68</v>
      </c>
      <c r="O122" s="224">
        <v>42886.47</v>
      </c>
      <c r="P122" s="224">
        <v>42886.47</v>
      </c>
      <c r="Q122" s="224">
        <v>42886.31</v>
      </c>
      <c r="S122" s="224">
        <v>94594.37</v>
      </c>
    </row>
    <row r="123" spans="1:19" ht="15">
      <c r="A123" s="238" t="s">
        <v>549</v>
      </c>
      <c r="B123" s="239">
        <v>62030</v>
      </c>
      <c r="C123" s="240"/>
      <c r="D123" s="223" t="s">
        <v>272</v>
      </c>
      <c r="E123" s="237" t="s">
        <v>182</v>
      </c>
      <c r="F123" s="210" t="s">
        <v>524</v>
      </c>
      <c r="G123" s="228"/>
      <c r="H123" s="278" t="s">
        <v>182</v>
      </c>
      <c r="I123" s="236" t="s">
        <v>365</v>
      </c>
      <c r="J123" s="225">
        <v>5146.5200000000004</v>
      </c>
      <c r="K123" s="224">
        <v>1715.51</v>
      </c>
      <c r="L123" s="224">
        <v>0</v>
      </c>
      <c r="N123" s="224">
        <v>1286.6400000000001</v>
      </c>
      <c r="O123" s="224">
        <v>1286.6400000000001</v>
      </c>
      <c r="P123" s="224">
        <v>1286.6400000000001</v>
      </c>
      <c r="Q123" s="224">
        <v>1286.5999999999999</v>
      </c>
      <c r="S123" s="224">
        <v>1715.51</v>
      </c>
    </row>
    <row r="124" spans="1:19" ht="15">
      <c r="A124" s="238" t="s">
        <v>550</v>
      </c>
      <c r="B124" s="239">
        <v>63000</v>
      </c>
      <c r="C124" s="240" t="s">
        <v>273</v>
      </c>
      <c r="D124" s="223" t="s">
        <v>274</v>
      </c>
      <c r="E124" s="237" t="s">
        <v>182</v>
      </c>
      <c r="F124" s="210" t="s">
        <v>524</v>
      </c>
      <c r="G124" s="228"/>
      <c r="H124" s="278" t="s">
        <v>182</v>
      </c>
      <c r="I124" s="236" t="s">
        <v>365</v>
      </c>
      <c r="J124" s="225">
        <v>8720.44</v>
      </c>
      <c r="K124" s="224">
        <v>0</v>
      </c>
      <c r="L124" s="224">
        <v>0</v>
      </c>
      <c r="N124" s="224">
        <v>3582.49</v>
      </c>
      <c r="O124" s="224">
        <v>2732.98</v>
      </c>
      <c r="P124" s="224">
        <v>1543.99</v>
      </c>
      <c r="Q124" s="224">
        <v>860.98</v>
      </c>
      <c r="S124" s="224">
        <v>0</v>
      </c>
    </row>
    <row r="125" spans="1:19" ht="15">
      <c r="A125" s="238" t="s">
        <v>551</v>
      </c>
      <c r="B125" s="239">
        <v>63000</v>
      </c>
      <c r="C125" s="240" t="s">
        <v>275</v>
      </c>
      <c r="D125" s="223" t="s">
        <v>276</v>
      </c>
      <c r="E125" s="237" t="s">
        <v>182</v>
      </c>
      <c r="F125" s="210" t="s">
        <v>524</v>
      </c>
      <c r="G125" s="228"/>
      <c r="H125" s="278" t="s">
        <v>182</v>
      </c>
      <c r="I125" s="236" t="s">
        <v>365</v>
      </c>
      <c r="J125" s="225">
        <v>102832.88</v>
      </c>
      <c r="K125" s="224">
        <v>0</v>
      </c>
      <c r="L125" s="224">
        <v>0</v>
      </c>
      <c r="N125" s="224">
        <v>35496.01</v>
      </c>
      <c r="O125" s="224">
        <v>11477.28</v>
      </c>
      <c r="P125" s="224">
        <v>24741.02</v>
      </c>
      <c r="Q125" s="224">
        <v>31118.57</v>
      </c>
      <c r="S125" s="224">
        <v>0</v>
      </c>
    </row>
    <row r="126" spans="1:19" ht="15">
      <c r="A126" s="238" t="s">
        <v>552</v>
      </c>
      <c r="B126" s="239">
        <v>63000</v>
      </c>
      <c r="C126" s="240" t="s">
        <v>277</v>
      </c>
      <c r="D126" s="223" t="s">
        <v>278</v>
      </c>
      <c r="E126" s="237" t="s">
        <v>182</v>
      </c>
      <c r="F126" s="210" t="s">
        <v>524</v>
      </c>
      <c r="G126" s="228"/>
      <c r="H126" s="278" t="s">
        <v>182</v>
      </c>
      <c r="I126" s="236" t="s">
        <v>365</v>
      </c>
      <c r="J126" s="225">
        <v>130348.82</v>
      </c>
      <c r="K126" s="224">
        <v>0</v>
      </c>
      <c r="L126" s="224">
        <v>0</v>
      </c>
      <c r="N126" s="224">
        <v>33478.22</v>
      </c>
      <c r="O126" s="224">
        <v>40162.14</v>
      </c>
      <c r="P126" s="224">
        <v>24139.61</v>
      </c>
      <c r="Q126" s="224">
        <v>32568.85</v>
      </c>
      <c r="S126" s="224">
        <v>0</v>
      </c>
    </row>
    <row r="127" spans="1:19" ht="15">
      <c r="A127" s="238" t="s">
        <v>553</v>
      </c>
      <c r="B127" s="239">
        <v>64000</v>
      </c>
      <c r="C127" s="240" t="s">
        <v>279</v>
      </c>
      <c r="D127" s="223" t="s">
        <v>280</v>
      </c>
      <c r="E127" s="237" t="s">
        <v>182</v>
      </c>
      <c r="F127" s="210" t="s">
        <v>524</v>
      </c>
      <c r="G127" s="228"/>
      <c r="H127" s="278" t="s">
        <v>182</v>
      </c>
      <c r="I127" s="236" t="s">
        <v>365</v>
      </c>
      <c r="J127" s="225">
        <v>16913.98</v>
      </c>
      <c r="K127" s="224">
        <v>0</v>
      </c>
      <c r="L127" s="224">
        <v>0</v>
      </c>
      <c r="N127" s="224">
        <v>5131.1000000000004</v>
      </c>
      <c r="O127" s="224">
        <v>6502.03</v>
      </c>
      <c r="P127" s="224">
        <v>3811.04</v>
      </c>
      <c r="Q127" s="224">
        <v>1469.81</v>
      </c>
      <c r="S127" s="224">
        <v>0</v>
      </c>
    </row>
    <row r="128" spans="1:19" ht="15">
      <c r="A128" s="238" t="s">
        <v>554</v>
      </c>
      <c r="B128" s="239">
        <v>64000</v>
      </c>
      <c r="C128" s="240" t="s">
        <v>281</v>
      </c>
      <c r="D128" s="223" t="s">
        <v>282</v>
      </c>
      <c r="E128" s="237" t="s">
        <v>182</v>
      </c>
      <c r="F128" s="210" t="s">
        <v>524</v>
      </c>
      <c r="G128" s="228"/>
      <c r="H128" s="278" t="s">
        <v>182</v>
      </c>
      <c r="I128" s="236" t="s">
        <v>365</v>
      </c>
      <c r="J128" s="225">
        <v>74875.33</v>
      </c>
      <c r="K128" s="224">
        <v>0</v>
      </c>
      <c r="L128" s="224">
        <v>0</v>
      </c>
      <c r="N128" s="224">
        <v>9326.56</v>
      </c>
      <c r="O128" s="224">
        <v>32683.3</v>
      </c>
      <c r="P128" s="224">
        <v>12108.87</v>
      </c>
      <c r="Q128" s="224">
        <v>20756.599999999999</v>
      </c>
      <c r="S128" s="224">
        <v>0</v>
      </c>
    </row>
    <row r="129" spans="1:19" ht="15">
      <c r="A129" s="238" t="s">
        <v>555</v>
      </c>
      <c r="B129" s="239">
        <v>65000</v>
      </c>
      <c r="C129" s="240" t="s">
        <v>283</v>
      </c>
      <c r="D129" s="223" t="s">
        <v>284</v>
      </c>
      <c r="E129" s="237" t="s">
        <v>182</v>
      </c>
      <c r="F129" s="210" t="s">
        <v>524</v>
      </c>
      <c r="G129" s="228"/>
      <c r="H129" s="278" t="s">
        <v>182</v>
      </c>
      <c r="I129" s="236" t="s">
        <v>365</v>
      </c>
      <c r="J129" s="225">
        <v>241449.54</v>
      </c>
      <c r="K129" s="224">
        <v>0</v>
      </c>
      <c r="L129" s="224">
        <v>0</v>
      </c>
      <c r="N129" s="224">
        <v>48697.2</v>
      </c>
      <c r="O129" s="224">
        <v>71528.259999999995</v>
      </c>
      <c r="P129" s="224">
        <v>85206.76</v>
      </c>
      <c r="Q129" s="224">
        <v>36017.32</v>
      </c>
      <c r="S129" s="224">
        <v>0</v>
      </c>
    </row>
    <row r="130" spans="1:19" ht="15">
      <c r="A130" s="238" t="s">
        <v>556</v>
      </c>
      <c r="B130" s="239">
        <v>65000</v>
      </c>
      <c r="C130" s="240" t="s">
        <v>285</v>
      </c>
      <c r="D130" s="223" t="s">
        <v>286</v>
      </c>
      <c r="E130" s="237" t="s">
        <v>182</v>
      </c>
      <c r="F130" s="210" t="s">
        <v>524</v>
      </c>
      <c r="G130" s="228"/>
      <c r="H130" s="278" t="s">
        <v>182</v>
      </c>
      <c r="I130" s="236" t="s">
        <v>365</v>
      </c>
      <c r="J130" s="225">
        <v>31682.81</v>
      </c>
      <c r="K130" s="224">
        <v>0</v>
      </c>
      <c r="L130" s="224">
        <v>0</v>
      </c>
      <c r="N130" s="224">
        <v>5995.25</v>
      </c>
      <c r="O130" s="224">
        <v>6744.82</v>
      </c>
      <c r="P130" s="224">
        <v>7385.12</v>
      </c>
      <c r="Q130" s="224">
        <v>11557.62</v>
      </c>
      <c r="S130" s="224">
        <v>0</v>
      </c>
    </row>
    <row r="131" spans="1:19" ht="15">
      <c r="A131" s="238" t="s">
        <v>557</v>
      </c>
      <c r="B131" s="239">
        <v>65000</v>
      </c>
      <c r="C131" s="240" t="s">
        <v>287</v>
      </c>
      <c r="D131" s="223" t="s">
        <v>288</v>
      </c>
      <c r="E131" s="237" t="s">
        <v>182</v>
      </c>
      <c r="F131" s="210" t="s">
        <v>524</v>
      </c>
      <c r="G131" s="228"/>
      <c r="H131" s="278" t="s">
        <v>182</v>
      </c>
      <c r="I131" s="236" t="s">
        <v>365</v>
      </c>
      <c r="J131" s="225">
        <v>7295.3</v>
      </c>
      <c r="K131" s="224">
        <v>0</v>
      </c>
      <c r="L131" s="224">
        <v>0</v>
      </c>
      <c r="N131" s="224">
        <v>2323.3000000000002</v>
      </c>
      <c r="O131" s="224">
        <v>1365.01</v>
      </c>
      <c r="P131" s="224">
        <v>1230.72</v>
      </c>
      <c r="Q131" s="224">
        <v>2376.27</v>
      </c>
      <c r="S131" s="224">
        <v>0</v>
      </c>
    </row>
    <row r="132" spans="1:19" ht="15">
      <c r="A132" s="238" t="s">
        <v>558</v>
      </c>
      <c r="B132" s="239">
        <v>66000</v>
      </c>
      <c r="C132" s="240" t="s">
        <v>289</v>
      </c>
      <c r="D132" s="223" t="s">
        <v>290</v>
      </c>
      <c r="E132" s="237" t="s">
        <v>182</v>
      </c>
      <c r="F132" s="210" t="s">
        <v>524</v>
      </c>
      <c r="G132" s="228"/>
      <c r="H132" s="278" t="s">
        <v>182</v>
      </c>
      <c r="I132" s="236" t="s">
        <v>365</v>
      </c>
      <c r="J132" s="225">
        <v>27023.48</v>
      </c>
      <c r="K132" s="224">
        <v>0</v>
      </c>
      <c r="L132" s="224">
        <v>0</v>
      </c>
      <c r="N132" s="224">
        <v>3708.74</v>
      </c>
      <c r="O132" s="224">
        <v>14579.24</v>
      </c>
      <c r="P132" s="224">
        <v>4894.6400000000003</v>
      </c>
      <c r="Q132" s="224">
        <v>3840.86</v>
      </c>
      <c r="S132" s="224">
        <v>0</v>
      </c>
    </row>
    <row r="133" spans="1:19" ht="15">
      <c r="A133" s="238" t="s">
        <v>559</v>
      </c>
      <c r="B133" s="239">
        <v>66000</v>
      </c>
      <c r="C133" s="240" t="s">
        <v>291</v>
      </c>
      <c r="D133" s="223" t="s">
        <v>292</v>
      </c>
      <c r="E133" s="237" t="s">
        <v>182</v>
      </c>
      <c r="F133" s="210" t="s">
        <v>524</v>
      </c>
      <c r="G133" s="228"/>
      <c r="H133" s="278" t="s">
        <v>182</v>
      </c>
      <c r="I133" s="236" t="s">
        <v>365</v>
      </c>
      <c r="J133" s="225">
        <v>42198.12</v>
      </c>
      <c r="K133" s="224">
        <v>0</v>
      </c>
      <c r="L133" s="224">
        <v>0</v>
      </c>
      <c r="N133" s="224">
        <v>2839.5</v>
      </c>
      <c r="O133" s="224">
        <v>18774.62</v>
      </c>
      <c r="P133" s="224">
        <v>8881.84</v>
      </c>
      <c r="Q133" s="224">
        <v>11702.16</v>
      </c>
      <c r="S133" s="224">
        <v>0</v>
      </c>
    </row>
    <row r="134" spans="1:19" ht="15">
      <c r="A134" s="238" t="s">
        <v>560</v>
      </c>
      <c r="B134" s="239">
        <v>66000</v>
      </c>
      <c r="C134" s="240" t="s">
        <v>293</v>
      </c>
      <c r="D134" s="223" t="s">
        <v>294</v>
      </c>
      <c r="E134" s="237" t="s">
        <v>182</v>
      </c>
      <c r="F134" s="210" t="s">
        <v>524</v>
      </c>
      <c r="G134" s="228"/>
      <c r="H134" s="278" t="s">
        <v>182</v>
      </c>
      <c r="I134" s="236" t="s">
        <v>365</v>
      </c>
      <c r="J134" s="225">
        <v>75475.839999999997</v>
      </c>
      <c r="K134" s="224">
        <v>0</v>
      </c>
      <c r="L134" s="224">
        <v>0</v>
      </c>
      <c r="N134" s="224">
        <v>16998.650000000001</v>
      </c>
      <c r="O134" s="224">
        <v>15414.86</v>
      </c>
      <c r="P134" s="224">
        <v>20218.099999999999</v>
      </c>
      <c r="Q134" s="224">
        <v>22844.23</v>
      </c>
      <c r="S134" s="224">
        <v>0</v>
      </c>
    </row>
    <row r="135" spans="1:19" ht="15">
      <c r="A135" s="238" t="s">
        <v>561</v>
      </c>
      <c r="B135" s="239">
        <v>66000</v>
      </c>
      <c r="C135" s="240" t="s">
        <v>295</v>
      </c>
      <c r="D135" s="223" t="s">
        <v>296</v>
      </c>
      <c r="E135" s="237" t="s">
        <v>182</v>
      </c>
      <c r="F135" s="210" t="s">
        <v>524</v>
      </c>
      <c r="G135" s="228"/>
      <c r="H135" s="278" t="s">
        <v>182</v>
      </c>
      <c r="I135" s="236" t="s">
        <v>365</v>
      </c>
      <c r="J135" s="225">
        <v>2475.42</v>
      </c>
      <c r="K135" s="224">
        <v>0</v>
      </c>
      <c r="L135" s="224">
        <v>0</v>
      </c>
      <c r="N135" s="224">
        <v>0</v>
      </c>
      <c r="O135" s="224">
        <v>1951.42</v>
      </c>
      <c r="P135" s="224">
        <v>524</v>
      </c>
      <c r="Q135" s="224">
        <v>0</v>
      </c>
      <c r="S135" s="224">
        <v>0</v>
      </c>
    </row>
    <row r="136" spans="1:19" ht="15">
      <c r="A136" s="238" t="s">
        <v>562</v>
      </c>
      <c r="B136" s="239">
        <v>67000</v>
      </c>
      <c r="C136" s="240" t="s">
        <v>297</v>
      </c>
      <c r="D136" s="223" t="s">
        <v>298</v>
      </c>
      <c r="E136" s="237" t="s">
        <v>182</v>
      </c>
      <c r="F136" s="210" t="s">
        <v>524</v>
      </c>
      <c r="G136" s="228"/>
      <c r="H136" s="278" t="s">
        <v>182</v>
      </c>
      <c r="I136" s="236" t="s">
        <v>365</v>
      </c>
      <c r="J136" s="225">
        <v>196143.24</v>
      </c>
      <c r="K136" s="224">
        <v>0</v>
      </c>
      <c r="L136" s="224">
        <v>0</v>
      </c>
      <c r="N136" s="224">
        <v>34617.870000000003</v>
      </c>
      <c r="O136" s="224">
        <v>74553.78</v>
      </c>
      <c r="P136" s="224">
        <v>48950.22</v>
      </c>
      <c r="Q136" s="224">
        <v>38021.370000000003</v>
      </c>
      <c r="S136" s="224">
        <v>0</v>
      </c>
    </row>
    <row r="137" spans="1:19" ht="15">
      <c r="A137" s="238" t="s">
        <v>563</v>
      </c>
      <c r="B137" s="239">
        <v>67000</v>
      </c>
      <c r="C137" s="240" t="s">
        <v>299</v>
      </c>
      <c r="D137" s="223" t="s">
        <v>300</v>
      </c>
      <c r="E137" s="237" t="s">
        <v>182</v>
      </c>
      <c r="F137" s="210" t="s">
        <v>524</v>
      </c>
      <c r="G137" s="228"/>
      <c r="H137" s="278" t="s">
        <v>182</v>
      </c>
      <c r="I137" s="236" t="s">
        <v>365</v>
      </c>
      <c r="J137" s="225">
        <v>123322.06</v>
      </c>
      <c r="K137" s="224">
        <v>0</v>
      </c>
      <c r="L137" s="224">
        <v>0</v>
      </c>
      <c r="N137" s="224">
        <v>33549.35</v>
      </c>
      <c r="O137" s="224">
        <v>28671.62</v>
      </c>
      <c r="P137" s="224">
        <v>43075.57</v>
      </c>
      <c r="Q137" s="224">
        <v>18025.52</v>
      </c>
      <c r="S137" s="224">
        <v>0</v>
      </c>
    </row>
    <row r="138" spans="1:19" ht="15">
      <c r="A138" s="238" t="s">
        <v>564</v>
      </c>
      <c r="B138" s="239">
        <v>67000</v>
      </c>
      <c r="C138" s="240" t="s">
        <v>301</v>
      </c>
      <c r="D138" s="223" t="s">
        <v>302</v>
      </c>
      <c r="E138" s="237" t="s">
        <v>182</v>
      </c>
      <c r="F138" s="210" t="s">
        <v>524</v>
      </c>
      <c r="G138" s="228"/>
      <c r="H138" s="278" t="s">
        <v>182</v>
      </c>
      <c r="I138" s="236" t="s">
        <v>365</v>
      </c>
      <c r="J138" s="225">
        <v>54881.86</v>
      </c>
      <c r="K138" s="224">
        <v>0</v>
      </c>
      <c r="L138" s="224">
        <v>0</v>
      </c>
      <c r="N138" s="224">
        <v>7504.95</v>
      </c>
      <c r="O138" s="224">
        <v>9717.25</v>
      </c>
      <c r="P138" s="224">
        <v>14475.04</v>
      </c>
      <c r="Q138" s="224">
        <v>23184.62</v>
      </c>
      <c r="S138" s="224">
        <v>0</v>
      </c>
    </row>
    <row r="139" spans="1:19" ht="15">
      <c r="A139" s="238" t="s">
        <v>565</v>
      </c>
      <c r="B139" s="239">
        <v>68000</v>
      </c>
      <c r="C139" s="240" t="s">
        <v>303</v>
      </c>
      <c r="D139" s="223" t="s">
        <v>304</v>
      </c>
      <c r="E139" s="237" t="s">
        <v>182</v>
      </c>
      <c r="F139" s="210" t="s">
        <v>524</v>
      </c>
      <c r="G139" s="228"/>
      <c r="H139" s="278" t="s">
        <v>182</v>
      </c>
      <c r="I139" s="236" t="s">
        <v>365</v>
      </c>
      <c r="J139" s="225">
        <v>95734.82</v>
      </c>
      <c r="K139" s="224">
        <v>0</v>
      </c>
      <c r="L139" s="224">
        <v>0</v>
      </c>
      <c r="N139" s="224">
        <v>12000</v>
      </c>
      <c r="O139" s="224">
        <v>51000</v>
      </c>
      <c r="P139" s="224">
        <v>13500</v>
      </c>
      <c r="Q139" s="224">
        <v>19234.82</v>
      </c>
      <c r="S139" s="224">
        <v>0</v>
      </c>
    </row>
    <row r="140" spans="1:19" ht="15">
      <c r="A140" s="238" t="s">
        <v>566</v>
      </c>
      <c r="B140" s="239">
        <v>68000</v>
      </c>
      <c r="C140" s="240" t="s">
        <v>305</v>
      </c>
      <c r="D140" s="223" t="s">
        <v>306</v>
      </c>
      <c r="E140" s="237" t="s">
        <v>182</v>
      </c>
      <c r="F140" s="210" t="s">
        <v>524</v>
      </c>
      <c r="G140" s="228"/>
      <c r="H140" s="278" t="s">
        <v>182</v>
      </c>
      <c r="I140" s="236" t="s">
        <v>365</v>
      </c>
      <c r="J140" s="225">
        <v>23501.13</v>
      </c>
      <c r="K140" s="224">
        <v>0</v>
      </c>
      <c r="L140" s="224">
        <v>0</v>
      </c>
      <c r="N140" s="224">
        <v>0</v>
      </c>
      <c r="O140" s="224">
        <v>2530.33</v>
      </c>
      <c r="P140" s="224">
        <v>6545</v>
      </c>
      <c r="Q140" s="224">
        <v>14425.8</v>
      </c>
      <c r="S140" s="224">
        <v>0</v>
      </c>
    </row>
    <row r="141" spans="1:19" ht="15">
      <c r="A141" s="238" t="s">
        <v>567</v>
      </c>
      <c r="B141" s="239">
        <v>69000</v>
      </c>
      <c r="C141" s="240" t="s">
        <v>307</v>
      </c>
      <c r="D141" s="223" t="s">
        <v>308</v>
      </c>
      <c r="E141" s="237" t="s">
        <v>182</v>
      </c>
      <c r="F141" s="210" t="s">
        <v>524</v>
      </c>
      <c r="G141" s="228"/>
      <c r="H141" s="278" t="s">
        <v>182</v>
      </c>
      <c r="I141" s="236" t="s">
        <v>365</v>
      </c>
      <c r="J141" s="225">
        <v>123450.64</v>
      </c>
      <c r="K141" s="224">
        <v>0</v>
      </c>
      <c r="L141" s="224">
        <v>0</v>
      </c>
      <c r="N141" s="224">
        <v>30988.36</v>
      </c>
      <c r="O141" s="224">
        <v>30717.96</v>
      </c>
      <c r="P141" s="224">
        <v>31314.36</v>
      </c>
      <c r="Q141" s="224">
        <v>30429.96</v>
      </c>
      <c r="S141" s="224">
        <v>0</v>
      </c>
    </row>
    <row r="142" spans="1:19" ht="15">
      <c r="A142" s="238" t="s">
        <v>568</v>
      </c>
      <c r="B142" s="239">
        <v>69999</v>
      </c>
      <c r="C142" s="240" t="s">
        <v>309</v>
      </c>
      <c r="D142" s="223" t="s">
        <v>310</v>
      </c>
      <c r="E142" s="237" t="s">
        <v>182</v>
      </c>
      <c r="F142" s="210" t="s">
        <v>524</v>
      </c>
      <c r="G142" s="228"/>
      <c r="H142" s="278" t="s">
        <v>182</v>
      </c>
      <c r="I142" s="236" t="s">
        <v>365</v>
      </c>
      <c r="J142" s="225">
        <v>665344</v>
      </c>
      <c r="K142" s="224">
        <v>0</v>
      </c>
      <c r="L142" s="224">
        <v>0</v>
      </c>
      <c r="N142" s="224">
        <v>125887.28</v>
      </c>
      <c r="O142" s="224">
        <v>169821.05</v>
      </c>
      <c r="P142" s="224">
        <v>235786.96</v>
      </c>
      <c r="Q142" s="224">
        <v>133848.71</v>
      </c>
      <c r="S142" s="224">
        <v>0</v>
      </c>
    </row>
    <row r="143" spans="1:19" ht="15">
      <c r="A143" s="238" t="s">
        <v>569</v>
      </c>
      <c r="B143" s="239">
        <v>69999</v>
      </c>
      <c r="C143" s="240" t="s">
        <v>311</v>
      </c>
      <c r="D143" s="223" t="s">
        <v>312</v>
      </c>
      <c r="E143" s="237" t="s">
        <v>182</v>
      </c>
      <c r="F143" s="210" t="s">
        <v>524</v>
      </c>
      <c r="G143" s="228"/>
      <c r="H143" s="278" t="s">
        <v>182</v>
      </c>
      <c r="I143" s="236" t="s">
        <v>365</v>
      </c>
      <c r="J143" s="225">
        <v>15275.56</v>
      </c>
      <c r="K143" s="224">
        <v>0</v>
      </c>
      <c r="L143" s="224">
        <v>0</v>
      </c>
      <c r="N143" s="224">
        <v>5841.6</v>
      </c>
      <c r="O143" s="224">
        <v>1138.4100000000001</v>
      </c>
      <c r="P143" s="224">
        <v>3638.34</v>
      </c>
      <c r="Q143" s="224">
        <v>4657.21</v>
      </c>
      <c r="S143" s="224">
        <v>0</v>
      </c>
    </row>
    <row r="144" spans="1:19" ht="15">
      <c r="A144" s="238" t="s">
        <v>570</v>
      </c>
      <c r="B144" s="239">
        <v>69999</v>
      </c>
      <c r="C144" s="240" t="s">
        <v>313</v>
      </c>
      <c r="D144" s="223" t="s">
        <v>314</v>
      </c>
      <c r="E144" s="237" t="s">
        <v>182</v>
      </c>
      <c r="F144" s="210" t="s">
        <v>524</v>
      </c>
      <c r="G144" s="228"/>
      <c r="H144" s="278" t="s">
        <v>182</v>
      </c>
      <c r="I144" s="236" t="s">
        <v>365</v>
      </c>
      <c r="J144" s="225">
        <v>148182.12</v>
      </c>
      <c r="K144" s="224">
        <v>0</v>
      </c>
      <c r="L144" s="224">
        <v>0</v>
      </c>
      <c r="N144" s="224">
        <v>49824.24</v>
      </c>
      <c r="O144" s="224">
        <v>64121.77</v>
      </c>
      <c r="P144" s="224">
        <v>11612.23</v>
      </c>
      <c r="Q144" s="224">
        <v>22623.88</v>
      </c>
      <c r="S144" s="224">
        <v>0</v>
      </c>
    </row>
    <row r="145" spans="1:19" ht="15">
      <c r="A145" s="238" t="s">
        <v>571</v>
      </c>
      <c r="B145" s="239">
        <v>69999</v>
      </c>
      <c r="C145" s="240" t="s">
        <v>315</v>
      </c>
      <c r="D145" s="223" t="s">
        <v>316</v>
      </c>
      <c r="E145" s="237" t="s">
        <v>182</v>
      </c>
      <c r="F145" s="210" t="s">
        <v>524</v>
      </c>
      <c r="G145" s="228"/>
      <c r="H145" s="278" t="s">
        <v>182</v>
      </c>
      <c r="I145" s="236" t="s">
        <v>365</v>
      </c>
      <c r="J145" s="225">
        <v>0</v>
      </c>
      <c r="K145" s="224">
        <v>0</v>
      </c>
      <c r="L145" s="224">
        <v>0</v>
      </c>
      <c r="N145" s="224">
        <v>0</v>
      </c>
      <c r="O145" s="224">
        <v>0</v>
      </c>
      <c r="P145" s="224">
        <v>0</v>
      </c>
      <c r="Q145" s="224">
        <v>0</v>
      </c>
      <c r="S145" s="224">
        <v>0</v>
      </c>
    </row>
    <row r="146" spans="1:19" ht="15">
      <c r="A146" s="238" t="s">
        <v>572</v>
      </c>
      <c r="B146" s="239">
        <v>69999</v>
      </c>
      <c r="C146" s="240" t="s">
        <v>317</v>
      </c>
      <c r="D146" s="223" t="s">
        <v>318</v>
      </c>
      <c r="E146" s="237" t="s">
        <v>182</v>
      </c>
      <c r="F146" s="210" t="s">
        <v>524</v>
      </c>
      <c r="G146" s="228"/>
      <c r="H146" s="278" t="s">
        <v>182</v>
      </c>
      <c r="I146" s="236" t="s">
        <v>365</v>
      </c>
      <c r="J146" s="225">
        <v>67188.98</v>
      </c>
      <c r="K146" s="224">
        <v>0</v>
      </c>
      <c r="L146" s="224">
        <v>0</v>
      </c>
      <c r="N146" s="224">
        <v>23843.25</v>
      </c>
      <c r="O146" s="224">
        <v>3723.78</v>
      </c>
      <c r="P146" s="224">
        <v>670.92</v>
      </c>
      <c r="Q146" s="224">
        <v>38951.03</v>
      </c>
      <c r="S146" s="224">
        <v>0</v>
      </c>
    </row>
    <row r="147" spans="1:19" ht="15">
      <c r="A147" s="238" t="s">
        <v>573</v>
      </c>
      <c r="B147" s="239">
        <v>69999</v>
      </c>
      <c r="C147" s="240" t="s">
        <v>319</v>
      </c>
      <c r="D147" s="223" t="s">
        <v>320</v>
      </c>
      <c r="E147" s="237" t="s">
        <v>182</v>
      </c>
      <c r="F147" s="210" t="s">
        <v>524</v>
      </c>
      <c r="G147" s="228"/>
      <c r="H147" s="278" t="s">
        <v>182</v>
      </c>
      <c r="I147" s="236" t="s">
        <v>365</v>
      </c>
      <c r="J147" s="225">
        <v>1006370.63</v>
      </c>
      <c r="K147" s="224">
        <v>0</v>
      </c>
      <c r="L147" s="224">
        <v>0</v>
      </c>
      <c r="N147" s="224">
        <v>163561.57</v>
      </c>
      <c r="O147" s="224">
        <v>179237.38</v>
      </c>
      <c r="P147" s="224">
        <v>354147.67</v>
      </c>
      <c r="Q147" s="224">
        <v>309424.01</v>
      </c>
      <c r="S147" s="224">
        <v>0</v>
      </c>
    </row>
    <row r="148" spans="1:19" ht="15">
      <c r="A148" s="238" t="s">
        <v>574</v>
      </c>
      <c r="B148" s="239">
        <v>69999</v>
      </c>
      <c r="C148" s="240" t="s">
        <v>321</v>
      </c>
      <c r="D148" s="223" t="s">
        <v>220</v>
      </c>
      <c r="E148" s="237" t="s">
        <v>182</v>
      </c>
      <c r="F148" s="210" t="s">
        <v>524</v>
      </c>
      <c r="G148" s="228"/>
      <c r="H148" s="278" t="s">
        <v>182</v>
      </c>
      <c r="I148" s="236" t="s">
        <v>365</v>
      </c>
      <c r="J148" s="225">
        <v>0</v>
      </c>
      <c r="K148" s="224">
        <v>0</v>
      </c>
      <c r="L148" s="224">
        <v>0</v>
      </c>
      <c r="N148" s="224">
        <v>-185</v>
      </c>
      <c r="O148" s="224">
        <v>185</v>
      </c>
      <c r="P148" s="224">
        <v>0</v>
      </c>
      <c r="Q148" s="224">
        <v>0</v>
      </c>
      <c r="S148" s="224">
        <v>0</v>
      </c>
    </row>
    <row r="149" spans="1:19" ht="15">
      <c r="A149" s="238" t="s">
        <v>575</v>
      </c>
      <c r="B149" s="239">
        <v>69999</v>
      </c>
      <c r="C149" s="240" t="s">
        <v>322</v>
      </c>
      <c r="D149" s="223" t="s">
        <v>323</v>
      </c>
      <c r="E149" s="237" t="s">
        <v>182</v>
      </c>
      <c r="F149" s="210" t="s">
        <v>524</v>
      </c>
      <c r="G149" s="228"/>
      <c r="H149" s="278" t="s">
        <v>182</v>
      </c>
      <c r="I149" s="236" t="s">
        <v>365</v>
      </c>
      <c r="J149" s="225">
        <v>11.51</v>
      </c>
      <c r="K149" s="224">
        <v>0</v>
      </c>
      <c r="L149" s="224">
        <v>0</v>
      </c>
      <c r="N149" s="224">
        <v>0</v>
      </c>
      <c r="O149" s="224">
        <v>11.51</v>
      </c>
      <c r="P149" s="224">
        <v>0</v>
      </c>
      <c r="Q149" s="224">
        <v>0</v>
      </c>
      <c r="S149" s="224">
        <v>0</v>
      </c>
    </row>
    <row r="150" spans="1:19" ht="15">
      <c r="A150" s="238" t="s">
        <v>576</v>
      </c>
      <c r="B150" s="239">
        <v>69999</v>
      </c>
      <c r="C150" s="240" t="s">
        <v>324</v>
      </c>
      <c r="D150" s="223" t="s">
        <v>325</v>
      </c>
      <c r="E150" s="237" t="s">
        <v>182</v>
      </c>
      <c r="F150" s="210" t="s">
        <v>524</v>
      </c>
      <c r="G150" s="228"/>
      <c r="H150" s="278" t="s">
        <v>182</v>
      </c>
      <c r="I150" s="236" t="s">
        <v>365</v>
      </c>
      <c r="J150" s="225">
        <v>-205902.2</v>
      </c>
      <c r="K150" s="224">
        <v>5484968.8899999997</v>
      </c>
      <c r="L150" s="224">
        <v>4167623.05</v>
      </c>
      <c r="N150" s="224">
        <v>-33969.620000000003</v>
      </c>
      <c r="O150" s="224">
        <v>67945.850000000006</v>
      </c>
      <c r="P150" s="224">
        <v>-192804.14</v>
      </c>
      <c r="Q150" s="224">
        <v>-47074.29</v>
      </c>
      <c r="S150" s="224">
        <v>5484968.8899999997</v>
      </c>
    </row>
    <row r="151" spans="1:19" ht="15">
      <c r="A151" s="238" t="s">
        <v>577</v>
      </c>
      <c r="B151" s="239">
        <v>69999</v>
      </c>
      <c r="C151" s="240" t="s">
        <v>326</v>
      </c>
      <c r="D151" s="223" t="s">
        <v>327</v>
      </c>
      <c r="E151" s="237" t="s">
        <v>182</v>
      </c>
      <c r="F151" s="210" t="s">
        <v>524</v>
      </c>
      <c r="G151" s="228"/>
      <c r="H151" s="278" t="s">
        <v>182</v>
      </c>
      <c r="I151" s="236" t="s">
        <v>365</v>
      </c>
      <c r="J151" s="225">
        <v>-4091000</v>
      </c>
      <c r="K151" s="224">
        <v>0</v>
      </c>
      <c r="L151" s="224">
        <v>0</v>
      </c>
      <c r="N151" s="224">
        <v>-1250447</v>
      </c>
      <c r="O151" s="224">
        <v>-1524553</v>
      </c>
      <c r="P151" s="224">
        <v>-1283000</v>
      </c>
      <c r="Q151" s="224">
        <v>-33000</v>
      </c>
      <c r="S151" s="224">
        <v>0</v>
      </c>
    </row>
    <row r="152" spans="1:19" ht="15">
      <c r="A152" s="238" t="s">
        <v>578</v>
      </c>
      <c r="B152" s="239">
        <v>70000</v>
      </c>
      <c r="C152" s="240" t="s">
        <v>328</v>
      </c>
      <c r="D152" s="223" t="s">
        <v>329</v>
      </c>
      <c r="E152" s="237" t="s">
        <v>182</v>
      </c>
      <c r="F152" s="210" t="s">
        <v>369</v>
      </c>
      <c r="G152" s="228"/>
      <c r="H152" s="278" t="s">
        <v>182</v>
      </c>
      <c r="I152" s="236" t="s">
        <v>369</v>
      </c>
      <c r="J152" s="225">
        <v>1379.76</v>
      </c>
      <c r="K152" s="224">
        <v>0</v>
      </c>
      <c r="L152" s="224">
        <v>1206660</v>
      </c>
      <c r="N152" s="224">
        <v>0</v>
      </c>
      <c r="O152" s="224">
        <v>1379.76</v>
      </c>
      <c r="P152" s="224">
        <v>0</v>
      </c>
      <c r="Q152" s="224">
        <v>0</v>
      </c>
      <c r="S152" s="224">
        <v>0</v>
      </c>
    </row>
    <row r="153" spans="1:19" ht="15">
      <c r="A153" s="238" t="s">
        <v>579</v>
      </c>
      <c r="B153" s="239">
        <v>70000</v>
      </c>
      <c r="C153" s="240" t="s">
        <v>330</v>
      </c>
      <c r="D153" s="223" t="s">
        <v>331</v>
      </c>
      <c r="E153" s="237" t="s">
        <v>182</v>
      </c>
      <c r="F153" s="210" t="s">
        <v>369</v>
      </c>
      <c r="G153" s="228"/>
      <c r="H153" s="278" t="s">
        <v>182</v>
      </c>
      <c r="I153" s="236" t="s">
        <v>369</v>
      </c>
      <c r="J153" s="225">
        <v>12410.36</v>
      </c>
      <c r="K153" s="224">
        <v>0</v>
      </c>
      <c r="L153" s="224">
        <v>0</v>
      </c>
      <c r="N153" s="224">
        <v>3059.7</v>
      </c>
      <c r="O153" s="224">
        <v>3075.53</v>
      </c>
      <c r="P153" s="224">
        <v>3581.84</v>
      </c>
      <c r="Q153" s="224">
        <v>2693.29</v>
      </c>
      <c r="S153" s="224">
        <v>0</v>
      </c>
    </row>
    <row r="154" spans="1:19" ht="15">
      <c r="A154" s="238" t="s">
        <v>580</v>
      </c>
      <c r="B154" s="239">
        <v>70000</v>
      </c>
      <c r="C154" s="240" t="s">
        <v>332</v>
      </c>
      <c r="D154" s="223" t="s">
        <v>333</v>
      </c>
      <c r="E154" s="237" t="s">
        <v>182</v>
      </c>
      <c r="F154" s="210" t="s">
        <v>369</v>
      </c>
      <c r="G154" s="228"/>
      <c r="H154" s="278" t="s">
        <v>182</v>
      </c>
      <c r="I154" s="236" t="s">
        <v>369</v>
      </c>
      <c r="J154" s="225">
        <v>0</v>
      </c>
      <c r="K154" s="224">
        <v>0</v>
      </c>
      <c r="L154" s="224">
        <v>0</v>
      </c>
      <c r="N154" s="224">
        <v>0</v>
      </c>
      <c r="O154" s="224">
        <v>0</v>
      </c>
      <c r="P154" s="224">
        <v>0</v>
      </c>
      <c r="Q154" s="224">
        <v>0</v>
      </c>
      <c r="S154" s="224">
        <v>0</v>
      </c>
    </row>
    <row r="155" spans="1:19" ht="15">
      <c r="A155" s="238" t="s">
        <v>581</v>
      </c>
      <c r="B155" s="239">
        <v>70000</v>
      </c>
      <c r="C155" s="240" t="s">
        <v>334</v>
      </c>
      <c r="D155" s="223" t="s">
        <v>335</v>
      </c>
      <c r="E155" s="237" t="s">
        <v>182</v>
      </c>
      <c r="F155" s="210" t="s">
        <v>369</v>
      </c>
      <c r="G155" s="228"/>
      <c r="H155" s="278" t="s">
        <v>182</v>
      </c>
      <c r="I155" s="236" t="s">
        <v>369</v>
      </c>
      <c r="J155" s="225">
        <v>0</v>
      </c>
      <c r="K155" s="224">
        <v>0</v>
      </c>
      <c r="L155" s="224">
        <v>0</v>
      </c>
      <c r="N155" s="224">
        <v>0</v>
      </c>
      <c r="O155" s="224">
        <v>0</v>
      </c>
      <c r="P155" s="224">
        <v>0</v>
      </c>
      <c r="Q155" s="224">
        <v>0</v>
      </c>
      <c r="S155" s="224">
        <v>0</v>
      </c>
    </row>
    <row r="156" spans="1:19" ht="15">
      <c r="A156" s="238" t="s">
        <v>582</v>
      </c>
      <c r="B156" s="239">
        <v>90000</v>
      </c>
      <c r="C156" s="240" t="s">
        <v>336</v>
      </c>
      <c r="D156" s="223" t="s">
        <v>337</v>
      </c>
      <c r="E156" s="237" t="s">
        <v>182</v>
      </c>
      <c r="F156" s="210" t="s">
        <v>583</v>
      </c>
      <c r="G156" s="228"/>
      <c r="H156" s="278" t="s">
        <v>182</v>
      </c>
      <c r="I156" s="236" t="s">
        <v>368</v>
      </c>
      <c r="J156" s="226">
        <v>168496.73</v>
      </c>
      <c r="K156" s="224">
        <v>239594.69</v>
      </c>
      <c r="L156" s="224">
        <v>327335.03000000003</v>
      </c>
      <c r="N156" s="224">
        <v>48855.59</v>
      </c>
      <c r="O156" s="224">
        <v>40114.080000000002</v>
      </c>
      <c r="P156" s="224">
        <v>40011.589999999997</v>
      </c>
      <c r="Q156" s="224">
        <v>39515.47</v>
      </c>
      <c r="S156" s="224">
        <v>239594.69</v>
      </c>
    </row>
    <row r="157" spans="1:19" ht="15">
      <c r="A157" s="238" t="s">
        <v>584</v>
      </c>
      <c r="B157" s="239">
        <v>90000</v>
      </c>
      <c r="C157" s="240" t="s">
        <v>338</v>
      </c>
      <c r="D157" s="223" t="s">
        <v>339</v>
      </c>
      <c r="E157" s="237" t="s">
        <v>182</v>
      </c>
      <c r="F157" s="210" t="s">
        <v>583</v>
      </c>
      <c r="G157" s="228"/>
      <c r="H157" s="278" t="s">
        <v>182</v>
      </c>
      <c r="I157" s="236" t="s">
        <v>366</v>
      </c>
      <c r="J157" s="226">
        <v>-1027700.56</v>
      </c>
      <c r="K157" s="224">
        <v>-1144077.23</v>
      </c>
      <c r="L157" s="224">
        <v>-1410865.95</v>
      </c>
      <c r="N157" s="224">
        <v>-326640.51</v>
      </c>
      <c r="O157" s="224">
        <v>-207949.77</v>
      </c>
      <c r="P157" s="224">
        <v>-295003.05</v>
      </c>
      <c r="Q157" s="224">
        <v>-198107.23</v>
      </c>
      <c r="S157" s="224">
        <v>-1144077.23</v>
      </c>
    </row>
    <row r="158" spans="1:19" ht="15">
      <c r="A158" s="238" t="s">
        <v>585</v>
      </c>
      <c r="B158" s="239">
        <v>90000</v>
      </c>
      <c r="C158" s="240" t="s">
        <v>340</v>
      </c>
      <c r="D158" s="223" t="s">
        <v>341</v>
      </c>
      <c r="E158" s="237" t="s">
        <v>182</v>
      </c>
      <c r="F158" s="210" t="s">
        <v>583</v>
      </c>
      <c r="G158" s="228"/>
      <c r="H158" s="278" t="s">
        <v>182</v>
      </c>
      <c r="I158" s="236" t="s">
        <v>366</v>
      </c>
      <c r="J158" s="226">
        <v>261363.77</v>
      </c>
      <c r="K158" s="224">
        <v>36130.83</v>
      </c>
      <c r="L158" s="224">
        <v>10008.92</v>
      </c>
      <c r="N158" s="224">
        <v>66576.19</v>
      </c>
      <c r="O158" s="224">
        <v>63287.26</v>
      </c>
      <c r="P158" s="224">
        <v>52082.63</v>
      </c>
      <c r="Q158" s="224">
        <v>79417.69</v>
      </c>
      <c r="S158" s="224">
        <v>36130.83</v>
      </c>
    </row>
    <row r="159" spans="1:19" ht="15">
      <c r="A159" s="238" t="s">
        <v>586</v>
      </c>
      <c r="B159" s="239">
        <v>90000</v>
      </c>
      <c r="C159" s="240" t="s">
        <v>342</v>
      </c>
      <c r="D159" s="223" t="s">
        <v>343</v>
      </c>
      <c r="E159" s="237" t="s">
        <v>182</v>
      </c>
      <c r="F159" s="210" t="s">
        <v>583</v>
      </c>
      <c r="G159" s="228"/>
      <c r="H159" s="278" t="s">
        <v>182</v>
      </c>
      <c r="I159" s="236" t="s">
        <v>366</v>
      </c>
      <c r="J159" s="226">
        <v>41828.54</v>
      </c>
      <c r="K159" s="224">
        <v>274941.57</v>
      </c>
      <c r="L159" s="224">
        <v>362268.51</v>
      </c>
      <c r="N159" s="224">
        <v>37370.949999999997</v>
      </c>
      <c r="O159" s="224">
        <v>5265.96</v>
      </c>
      <c r="P159" s="224">
        <v>-404.13</v>
      </c>
      <c r="Q159" s="224">
        <v>-404.24</v>
      </c>
      <c r="S159" s="224">
        <v>274941.57</v>
      </c>
    </row>
    <row r="160" spans="1:19" ht="15">
      <c r="A160" s="238" t="s">
        <v>587</v>
      </c>
      <c r="B160" s="239">
        <v>90000</v>
      </c>
      <c r="C160" s="240" t="s">
        <v>344</v>
      </c>
      <c r="D160" s="223" t="s">
        <v>345</v>
      </c>
      <c r="E160" s="237" t="s">
        <v>182</v>
      </c>
      <c r="F160" s="210" t="s">
        <v>583</v>
      </c>
      <c r="G160" s="228"/>
      <c r="H160" s="278" t="s">
        <v>182</v>
      </c>
      <c r="I160" s="236" t="s">
        <v>366</v>
      </c>
      <c r="J160" s="226">
        <v>13871.65</v>
      </c>
      <c r="K160" s="224">
        <v>10475.51</v>
      </c>
      <c r="L160" s="224">
        <v>68206.31</v>
      </c>
      <c r="N160" s="224">
        <v>54993.78</v>
      </c>
      <c r="O160" s="224">
        <v>-42821.29</v>
      </c>
      <c r="P160" s="224">
        <v>47472.94</v>
      </c>
      <c r="Q160" s="224">
        <v>-45773.78</v>
      </c>
      <c r="S160" s="224">
        <v>10475.51</v>
      </c>
    </row>
    <row r="161" spans="1:19" ht="15">
      <c r="A161" s="238" t="s">
        <v>588</v>
      </c>
      <c r="B161" s="239">
        <v>90000</v>
      </c>
      <c r="C161" s="240" t="s">
        <v>346</v>
      </c>
      <c r="D161" s="223" t="s">
        <v>347</v>
      </c>
      <c r="E161" s="237" t="s">
        <v>182</v>
      </c>
      <c r="F161" s="210" t="s">
        <v>583</v>
      </c>
      <c r="G161" s="228"/>
      <c r="H161" s="278" t="s">
        <v>182</v>
      </c>
      <c r="I161" s="236" t="s">
        <v>367</v>
      </c>
      <c r="J161" s="226">
        <v>-5800.81</v>
      </c>
      <c r="K161" s="224">
        <v>-12088.32</v>
      </c>
      <c r="L161" s="224">
        <v>43592.57</v>
      </c>
      <c r="N161" s="224">
        <v>-348.98</v>
      </c>
      <c r="O161" s="224">
        <v>-2111.48</v>
      </c>
      <c r="P161" s="224">
        <v>-3340.35</v>
      </c>
      <c r="Q161" s="224">
        <v>0</v>
      </c>
      <c r="S161" s="224">
        <v>-12088.32</v>
      </c>
    </row>
    <row r="162" spans="1:19" ht="15">
      <c r="A162" s="238" t="s">
        <v>589</v>
      </c>
      <c r="B162" s="239">
        <v>90200</v>
      </c>
      <c r="C162" s="240"/>
      <c r="D162" s="223" t="s">
        <v>348</v>
      </c>
      <c r="E162" s="237" t="s">
        <v>182</v>
      </c>
      <c r="F162" s="210" t="s">
        <v>583</v>
      </c>
      <c r="G162" s="228"/>
      <c r="H162" s="278" t="s">
        <v>182</v>
      </c>
      <c r="I162" s="236" t="s">
        <v>367</v>
      </c>
      <c r="J162" s="226">
        <v>0</v>
      </c>
      <c r="K162" s="224">
        <v>0</v>
      </c>
      <c r="L162" s="224">
        <v>0</v>
      </c>
      <c r="N162" s="224">
        <v>0</v>
      </c>
      <c r="O162" s="224">
        <v>0</v>
      </c>
      <c r="P162" s="224">
        <v>0</v>
      </c>
      <c r="Q162" s="224">
        <v>0</v>
      </c>
      <c r="S162" s="224">
        <v>0</v>
      </c>
    </row>
    <row r="163" spans="1:19" ht="15">
      <c r="A163" s="238" t="s">
        <v>590</v>
      </c>
      <c r="B163" s="239">
        <v>90400</v>
      </c>
      <c r="C163" s="240"/>
      <c r="D163" s="223" t="s">
        <v>349</v>
      </c>
      <c r="E163" s="237" t="s">
        <v>182</v>
      </c>
      <c r="F163" s="210" t="s">
        <v>349</v>
      </c>
      <c r="G163" s="228"/>
      <c r="H163" s="278" t="s">
        <v>182</v>
      </c>
      <c r="I163" s="236" t="s">
        <v>349</v>
      </c>
      <c r="J163" s="227">
        <v>-163356</v>
      </c>
      <c r="K163" s="224">
        <v>-179760</v>
      </c>
      <c r="L163" s="224">
        <v>-193872</v>
      </c>
      <c r="N163" s="224">
        <v>-43452</v>
      </c>
      <c r="O163" s="224">
        <v>-39948</v>
      </c>
      <c r="P163" s="224">
        <v>-40104</v>
      </c>
      <c r="Q163" s="224">
        <v>-39852</v>
      </c>
      <c r="S163" s="224">
        <v>-179760</v>
      </c>
    </row>
    <row r="164" spans="1:19" ht="15">
      <c r="A164" s="238" t="s">
        <v>591</v>
      </c>
      <c r="B164" s="239">
        <v>90300</v>
      </c>
      <c r="C164" s="240"/>
      <c r="D164" s="223" t="s">
        <v>323</v>
      </c>
      <c r="E164" s="237" t="s">
        <v>182</v>
      </c>
      <c r="F164" s="210" t="s">
        <v>323</v>
      </c>
      <c r="G164" s="228"/>
      <c r="H164" s="278" t="s">
        <v>182</v>
      </c>
      <c r="I164" s="236" t="s">
        <v>323</v>
      </c>
      <c r="J164" s="228">
        <v>43156.34</v>
      </c>
      <c r="K164" s="224">
        <v>69798.44</v>
      </c>
      <c r="L164" s="224">
        <v>100635.32</v>
      </c>
      <c r="N164" s="224">
        <v>9361</v>
      </c>
      <c r="O164" s="224">
        <v>7241.12</v>
      </c>
      <c r="P164" s="224">
        <v>11581.23</v>
      </c>
      <c r="Q164" s="224">
        <v>14972.99</v>
      </c>
      <c r="S164" s="224">
        <v>69798.44</v>
      </c>
    </row>
    <row r="165" spans="1:19" s="197" customFormat="1" ht="13.5" thickBot="1">
      <c r="A165" s="241"/>
      <c r="B165" s="242"/>
      <c r="C165" s="242"/>
      <c r="D165" s="242" t="s">
        <v>592</v>
      </c>
      <c r="E165" s="243"/>
      <c r="F165" s="244"/>
      <c r="G165" s="244"/>
      <c r="H165" s="244"/>
      <c r="I165" s="244"/>
      <c r="J165" s="229">
        <v>-6.8685039877891541E-9</v>
      </c>
      <c r="K165" s="224"/>
      <c r="L165" s="224"/>
      <c r="N165" s="230"/>
      <c r="O165" s="230"/>
      <c r="P165" s="230"/>
      <c r="Q165" s="230"/>
      <c r="S165" s="230"/>
    </row>
    <row r="166" spans="1:19">
      <c r="A166" s="238"/>
      <c r="B166" s="238"/>
      <c r="C166" s="238"/>
      <c r="D166" s="238"/>
      <c r="E166" s="245"/>
      <c r="F166" s="240"/>
      <c r="G166" s="240"/>
      <c r="H166" s="240"/>
      <c r="I166" s="240"/>
      <c r="N166" s="224"/>
      <c r="O166" s="224"/>
      <c r="P166" s="224"/>
      <c r="Q166" s="224"/>
      <c r="S166" s="224"/>
    </row>
    <row r="167" spans="1:19">
      <c r="A167" s="238"/>
      <c r="B167" s="238"/>
      <c r="C167" s="238"/>
      <c r="D167" s="238"/>
      <c r="E167" s="245"/>
      <c r="F167" s="240"/>
      <c r="G167" s="240"/>
      <c r="H167" s="240"/>
      <c r="N167" s="224"/>
      <c r="O167" s="224"/>
      <c r="P167" s="224"/>
      <c r="Q167" s="224"/>
    </row>
    <row r="168" spans="1:19" ht="15">
      <c r="I168" s="191"/>
      <c r="N168" s="224"/>
      <c r="O168" s="224"/>
      <c r="P168" s="224"/>
      <c r="Q168" s="224"/>
    </row>
    <row r="169" spans="1:19" ht="15">
      <c r="I169" s="191"/>
      <c r="N169" s="224"/>
      <c r="O169" s="224"/>
      <c r="P169" s="224"/>
      <c r="Q169" s="224"/>
    </row>
    <row r="170" spans="1:19">
      <c r="N170" s="224"/>
      <c r="O170" s="224"/>
      <c r="P170" s="224"/>
      <c r="Q170" s="224"/>
    </row>
    <row r="171" spans="1:19">
      <c r="B171" s="198" t="s">
        <v>593</v>
      </c>
      <c r="N171" s="224"/>
      <c r="O171" s="224"/>
      <c r="P171" s="224"/>
      <c r="Q171" s="224"/>
    </row>
    <row r="172" spans="1:19">
      <c r="B172" s="198" t="s">
        <v>360</v>
      </c>
      <c r="N172" s="224"/>
      <c r="O172" s="224"/>
      <c r="P172" s="224"/>
      <c r="Q172" s="224"/>
    </row>
    <row r="173" spans="1:19">
      <c r="B173" s="198">
        <v>1</v>
      </c>
      <c r="C173" s="198" t="s">
        <v>106</v>
      </c>
      <c r="N173" s="224"/>
      <c r="O173" s="224"/>
      <c r="P173" s="224"/>
      <c r="Q173" s="224"/>
    </row>
    <row r="174" spans="1:19">
      <c r="B174" s="198">
        <v>2</v>
      </c>
      <c r="C174" s="198" t="s">
        <v>107</v>
      </c>
      <c r="N174" s="224"/>
      <c r="O174" s="224"/>
      <c r="P174" s="224"/>
      <c r="Q174" s="224"/>
    </row>
    <row r="175" spans="1:19">
      <c r="B175" s="198">
        <v>3</v>
      </c>
      <c r="C175" s="198" t="s">
        <v>68</v>
      </c>
      <c r="N175" s="224"/>
      <c r="O175" s="224"/>
      <c r="P175" s="224"/>
      <c r="Q175" s="224"/>
    </row>
    <row r="176" spans="1:19">
      <c r="B176" s="198">
        <v>4</v>
      </c>
      <c r="C176" s="198" t="s">
        <v>353</v>
      </c>
      <c r="N176" s="224"/>
      <c r="O176" s="224"/>
      <c r="P176" s="224"/>
      <c r="Q176" s="224"/>
    </row>
    <row r="177" spans="2:17">
      <c r="B177" s="198">
        <v>5</v>
      </c>
      <c r="C177" s="198" t="s">
        <v>354</v>
      </c>
      <c r="N177" s="224"/>
      <c r="O177" s="224"/>
      <c r="P177" s="224"/>
      <c r="Q177" s="224"/>
    </row>
    <row r="178" spans="2:17">
      <c r="B178" s="198">
        <v>6</v>
      </c>
      <c r="C178" s="198" t="s">
        <v>355</v>
      </c>
      <c r="N178" s="224"/>
      <c r="O178" s="224"/>
      <c r="P178" s="224"/>
      <c r="Q178" s="224"/>
    </row>
    <row r="179" spans="2:17">
      <c r="B179" s="198">
        <v>7</v>
      </c>
      <c r="C179" s="198" t="s">
        <v>357</v>
      </c>
      <c r="N179" s="224"/>
      <c r="O179" s="224"/>
      <c r="P179" s="224"/>
      <c r="Q179" s="224"/>
    </row>
    <row r="180" spans="2:17">
      <c r="B180" s="198">
        <v>8</v>
      </c>
      <c r="C180" s="198" t="s">
        <v>358</v>
      </c>
      <c r="N180" s="224"/>
      <c r="O180" s="224"/>
      <c r="P180" s="224"/>
      <c r="Q180" s="224"/>
    </row>
    <row r="181" spans="2:17">
      <c r="B181" s="198">
        <v>9</v>
      </c>
      <c r="C181" s="198" t="s">
        <v>359</v>
      </c>
      <c r="N181" s="224"/>
      <c r="O181" s="224"/>
      <c r="P181" s="224"/>
      <c r="Q181" s="224"/>
    </row>
    <row r="182" spans="2:17">
      <c r="B182" s="198">
        <v>10</v>
      </c>
      <c r="C182" s="198" t="s">
        <v>594</v>
      </c>
      <c r="N182" s="224"/>
      <c r="O182" s="224"/>
      <c r="P182" s="224"/>
      <c r="Q182" s="224"/>
    </row>
    <row r="183" spans="2:17">
      <c r="B183" s="198">
        <v>11</v>
      </c>
      <c r="C183" s="198" t="s">
        <v>595</v>
      </c>
      <c r="N183" s="224"/>
      <c r="O183" s="224"/>
      <c r="P183" s="224"/>
      <c r="Q183" s="224"/>
    </row>
    <row r="184" spans="2:17">
      <c r="B184" s="198">
        <v>12</v>
      </c>
      <c r="C184" s="198" t="s">
        <v>404</v>
      </c>
      <c r="N184" s="224"/>
      <c r="O184" s="224"/>
      <c r="P184" s="224"/>
      <c r="Q184" s="224"/>
    </row>
    <row r="185" spans="2:17">
      <c r="N185" s="224"/>
      <c r="O185" s="224"/>
      <c r="P185" s="224"/>
      <c r="Q185" s="224"/>
    </row>
    <row r="186" spans="2:17">
      <c r="N186" s="224"/>
      <c r="O186" s="224"/>
      <c r="P186" s="224"/>
      <c r="Q186" s="224"/>
    </row>
    <row r="187" spans="2:17">
      <c r="N187" s="224"/>
      <c r="O187" s="224"/>
      <c r="P187" s="224"/>
      <c r="Q187" s="224"/>
    </row>
    <row r="188" spans="2:17">
      <c r="N188" s="224"/>
      <c r="O188" s="224"/>
      <c r="P188" s="224"/>
      <c r="Q188" s="224"/>
    </row>
    <row r="189" spans="2:17">
      <c r="N189" s="224"/>
      <c r="O189" s="224"/>
      <c r="P189" s="224"/>
      <c r="Q189" s="224"/>
    </row>
    <row r="190" spans="2:17">
      <c r="N190" s="224"/>
      <c r="O190" s="224"/>
      <c r="P190" s="224"/>
      <c r="Q190" s="224"/>
    </row>
    <row r="191" spans="2:17">
      <c r="N191" s="224"/>
      <c r="O191" s="224"/>
      <c r="P191" s="224"/>
      <c r="Q191" s="224"/>
    </row>
    <row r="192" spans="2:17">
      <c r="N192" s="224"/>
      <c r="O192" s="224"/>
      <c r="P192" s="224"/>
      <c r="Q192" s="224"/>
    </row>
    <row r="193" spans="14:17" s="198" customFormat="1">
      <c r="N193" s="224"/>
      <c r="O193" s="224"/>
      <c r="P193" s="224"/>
      <c r="Q193" s="224"/>
    </row>
    <row r="194" spans="14:17" s="198" customFormat="1">
      <c r="N194" s="224"/>
      <c r="O194" s="224"/>
      <c r="P194" s="224"/>
      <c r="Q194" s="224"/>
    </row>
    <row r="195" spans="14:17" s="198" customFormat="1">
      <c r="N195" s="224"/>
      <c r="O195" s="224"/>
      <c r="P195" s="224"/>
      <c r="Q195" s="224"/>
    </row>
  </sheetData>
  <autoFilter ref="A5:N164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theme="0" tint="-0.499984740745262"/>
    <pageSetUpPr fitToPage="1"/>
  </sheetPr>
  <dimension ref="A1:S73"/>
  <sheetViews>
    <sheetView workbookViewId="0">
      <selection activeCell="Q174" sqref="Q174:Q177"/>
    </sheetView>
  </sheetViews>
  <sheetFormatPr defaultRowHeight="12.75"/>
  <cols>
    <col min="1" max="1" width="6.42578125" style="25" customWidth="1"/>
    <col min="2" max="2" width="53.42578125" style="25" customWidth="1"/>
    <col min="3" max="3" width="6.28515625" style="38" customWidth="1"/>
    <col min="4" max="4" width="9.140625" style="25" hidden="1" customWidth="1"/>
    <col min="5" max="5" width="0.140625" style="25" hidden="1" customWidth="1"/>
    <col min="6" max="6" width="0.140625" style="25" customWidth="1"/>
    <col min="7" max="7" width="15" style="17" bestFit="1" customWidth="1"/>
    <col min="8" max="8" width="14.42578125" style="17" customWidth="1"/>
    <col min="9" max="9" width="15" style="25" bestFit="1" customWidth="1"/>
    <col min="10" max="12" width="14.42578125" style="25" customWidth="1"/>
    <col min="13" max="13" width="15" style="25" bestFit="1" customWidth="1"/>
    <col min="14" max="14" width="16.85546875" style="25" customWidth="1"/>
    <col min="15" max="15" width="17.5703125" style="17" bestFit="1" customWidth="1"/>
    <col min="16" max="16" width="13.42578125" style="25" customWidth="1"/>
    <col min="17" max="17" width="11.28515625" style="25" bestFit="1" customWidth="1"/>
    <col min="18" max="18" width="13.42578125" style="25" bestFit="1" customWidth="1"/>
    <col min="19" max="19" width="11.85546875" style="25" bestFit="1" customWidth="1"/>
    <col min="20" max="255" width="9.140625" style="25"/>
    <col min="256" max="256" width="6.42578125" style="25" customWidth="1"/>
    <col min="257" max="257" width="51.7109375" style="25" bestFit="1" customWidth="1"/>
    <col min="258" max="260" width="0" style="25" hidden="1" customWidth="1"/>
    <col min="261" max="268" width="14.42578125" style="25" customWidth="1"/>
    <col min="269" max="269" width="16.85546875" style="25" customWidth="1"/>
    <col min="270" max="270" width="14.42578125" style="25" customWidth="1"/>
    <col min="271" max="511" width="9.140625" style="25"/>
    <col min="512" max="512" width="6.42578125" style="25" customWidth="1"/>
    <col min="513" max="513" width="51.7109375" style="25" bestFit="1" customWidth="1"/>
    <col min="514" max="516" width="0" style="25" hidden="1" customWidth="1"/>
    <col min="517" max="524" width="14.42578125" style="25" customWidth="1"/>
    <col min="525" max="525" width="16.85546875" style="25" customWidth="1"/>
    <col min="526" max="526" width="14.42578125" style="25" customWidth="1"/>
    <col min="527" max="767" width="9.140625" style="25"/>
    <col min="768" max="768" width="6.42578125" style="25" customWidth="1"/>
    <col min="769" max="769" width="51.7109375" style="25" bestFit="1" customWidth="1"/>
    <col min="770" max="772" width="0" style="25" hidden="1" customWidth="1"/>
    <col min="773" max="780" width="14.42578125" style="25" customWidth="1"/>
    <col min="781" max="781" width="16.85546875" style="25" customWidth="1"/>
    <col min="782" max="782" width="14.42578125" style="25" customWidth="1"/>
    <col min="783" max="1023" width="9.140625" style="25"/>
    <col min="1024" max="1024" width="6.42578125" style="25" customWidth="1"/>
    <col min="1025" max="1025" width="51.7109375" style="25" bestFit="1" customWidth="1"/>
    <col min="1026" max="1028" width="0" style="25" hidden="1" customWidth="1"/>
    <col min="1029" max="1036" width="14.42578125" style="25" customWidth="1"/>
    <col min="1037" max="1037" width="16.85546875" style="25" customWidth="1"/>
    <col min="1038" max="1038" width="14.42578125" style="25" customWidth="1"/>
    <col min="1039" max="1279" width="9.140625" style="25"/>
    <col min="1280" max="1280" width="6.42578125" style="25" customWidth="1"/>
    <col min="1281" max="1281" width="51.7109375" style="25" bestFit="1" customWidth="1"/>
    <col min="1282" max="1284" width="0" style="25" hidden="1" customWidth="1"/>
    <col min="1285" max="1292" width="14.42578125" style="25" customWidth="1"/>
    <col min="1293" max="1293" width="16.85546875" style="25" customWidth="1"/>
    <col min="1294" max="1294" width="14.42578125" style="25" customWidth="1"/>
    <col min="1295" max="1535" width="9.140625" style="25"/>
    <col min="1536" max="1536" width="6.42578125" style="25" customWidth="1"/>
    <col min="1537" max="1537" width="51.7109375" style="25" bestFit="1" customWidth="1"/>
    <col min="1538" max="1540" width="0" style="25" hidden="1" customWidth="1"/>
    <col min="1541" max="1548" width="14.42578125" style="25" customWidth="1"/>
    <col min="1549" max="1549" width="16.85546875" style="25" customWidth="1"/>
    <col min="1550" max="1550" width="14.42578125" style="25" customWidth="1"/>
    <col min="1551" max="1791" width="9.140625" style="25"/>
    <col min="1792" max="1792" width="6.42578125" style="25" customWidth="1"/>
    <col min="1793" max="1793" width="51.7109375" style="25" bestFit="1" customWidth="1"/>
    <col min="1794" max="1796" width="0" style="25" hidden="1" customWidth="1"/>
    <col min="1797" max="1804" width="14.42578125" style="25" customWidth="1"/>
    <col min="1805" max="1805" width="16.85546875" style="25" customWidth="1"/>
    <col min="1806" max="1806" width="14.42578125" style="25" customWidth="1"/>
    <col min="1807" max="2047" width="9.140625" style="25"/>
    <col min="2048" max="2048" width="6.42578125" style="25" customWidth="1"/>
    <col min="2049" max="2049" width="51.7109375" style="25" bestFit="1" customWidth="1"/>
    <col min="2050" max="2052" width="0" style="25" hidden="1" customWidth="1"/>
    <col min="2053" max="2060" width="14.42578125" style="25" customWidth="1"/>
    <col min="2061" max="2061" width="16.85546875" style="25" customWidth="1"/>
    <col min="2062" max="2062" width="14.42578125" style="25" customWidth="1"/>
    <col min="2063" max="2303" width="9.140625" style="25"/>
    <col min="2304" max="2304" width="6.42578125" style="25" customWidth="1"/>
    <col min="2305" max="2305" width="51.7109375" style="25" bestFit="1" customWidth="1"/>
    <col min="2306" max="2308" width="0" style="25" hidden="1" customWidth="1"/>
    <col min="2309" max="2316" width="14.42578125" style="25" customWidth="1"/>
    <col min="2317" max="2317" width="16.85546875" style="25" customWidth="1"/>
    <col min="2318" max="2318" width="14.42578125" style="25" customWidth="1"/>
    <col min="2319" max="2559" width="9.140625" style="25"/>
    <col min="2560" max="2560" width="6.42578125" style="25" customWidth="1"/>
    <col min="2561" max="2561" width="51.7109375" style="25" bestFit="1" customWidth="1"/>
    <col min="2562" max="2564" width="0" style="25" hidden="1" customWidth="1"/>
    <col min="2565" max="2572" width="14.42578125" style="25" customWidth="1"/>
    <col min="2573" max="2573" width="16.85546875" style="25" customWidth="1"/>
    <col min="2574" max="2574" width="14.42578125" style="25" customWidth="1"/>
    <col min="2575" max="2815" width="9.140625" style="25"/>
    <col min="2816" max="2816" width="6.42578125" style="25" customWidth="1"/>
    <col min="2817" max="2817" width="51.7109375" style="25" bestFit="1" customWidth="1"/>
    <col min="2818" max="2820" width="0" style="25" hidden="1" customWidth="1"/>
    <col min="2821" max="2828" width="14.42578125" style="25" customWidth="1"/>
    <col min="2829" max="2829" width="16.85546875" style="25" customWidth="1"/>
    <col min="2830" max="2830" width="14.42578125" style="25" customWidth="1"/>
    <col min="2831" max="3071" width="9.140625" style="25"/>
    <col min="3072" max="3072" width="6.42578125" style="25" customWidth="1"/>
    <col min="3073" max="3073" width="51.7109375" style="25" bestFit="1" customWidth="1"/>
    <col min="3074" max="3076" width="0" style="25" hidden="1" customWidth="1"/>
    <col min="3077" max="3084" width="14.42578125" style="25" customWidth="1"/>
    <col min="3085" max="3085" width="16.85546875" style="25" customWidth="1"/>
    <col min="3086" max="3086" width="14.42578125" style="25" customWidth="1"/>
    <col min="3087" max="3327" width="9.140625" style="25"/>
    <col min="3328" max="3328" width="6.42578125" style="25" customWidth="1"/>
    <col min="3329" max="3329" width="51.7109375" style="25" bestFit="1" customWidth="1"/>
    <col min="3330" max="3332" width="0" style="25" hidden="1" customWidth="1"/>
    <col min="3333" max="3340" width="14.42578125" style="25" customWidth="1"/>
    <col min="3341" max="3341" width="16.85546875" style="25" customWidth="1"/>
    <col min="3342" max="3342" width="14.42578125" style="25" customWidth="1"/>
    <col min="3343" max="3583" width="9.140625" style="25"/>
    <col min="3584" max="3584" width="6.42578125" style="25" customWidth="1"/>
    <col min="3585" max="3585" width="51.7109375" style="25" bestFit="1" customWidth="1"/>
    <col min="3586" max="3588" width="0" style="25" hidden="1" customWidth="1"/>
    <col min="3589" max="3596" width="14.42578125" style="25" customWidth="1"/>
    <col min="3597" max="3597" width="16.85546875" style="25" customWidth="1"/>
    <col min="3598" max="3598" width="14.42578125" style="25" customWidth="1"/>
    <col min="3599" max="3839" width="9.140625" style="25"/>
    <col min="3840" max="3840" width="6.42578125" style="25" customWidth="1"/>
    <col min="3841" max="3841" width="51.7109375" style="25" bestFit="1" customWidth="1"/>
    <col min="3842" max="3844" width="0" style="25" hidden="1" customWidth="1"/>
    <col min="3845" max="3852" width="14.42578125" style="25" customWidth="1"/>
    <col min="3853" max="3853" width="16.85546875" style="25" customWidth="1"/>
    <col min="3854" max="3854" width="14.42578125" style="25" customWidth="1"/>
    <col min="3855" max="4095" width="9.140625" style="25"/>
    <col min="4096" max="4096" width="6.42578125" style="25" customWidth="1"/>
    <col min="4097" max="4097" width="51.7109375" style="25" bestFit="1" customWidth="1"/>
    <col min="4098" max="4100" width="0" style="25" hidden="1" customWidth="1"/>
    <col min="4101" max="4108" width="14.42578125" style="25" customWidth="1"/>
    <col min="4109" max="4109" width="16.85546875" style="25" customWidth="1"/>
    <col min="4110" max="4110" width="14.42578125" style="25" customWidth="1"/>
    <col min="4111" max="4351" width="9.140625" style="25"/>
    <col min="4352" max="4352" width="6.42578125" style="25" customWidth="1"/>
    <col min="4353" max="4353" width="51.7109375" style="25" bestFit="1" customWidth="1"/>
    <col min="4354" max="4356" width="0" style="25" hidden="1" customWidth="1"/>
    <col min="4357" max="4364" width="14.42578125" style="25" customWidth="1"/>
    <col min="4365" max="4365" width="16.85546875" style="25" customWidth="1"/>
    <col min="4366" max="4366" width="14.42578125" style="25" customWidth="1"/>
    <col min="4367" max="4607" width="9.140625" style="25"/>
    <col min="4608" max="4608" width="6.42578125" style="25" customWidth="1"/>
    <col min="4609" max="4609" width="51.7109375" style="25" bestFit="1" customWidth="1"/>
    <col min="4610" max="4612" width="0" style="25" hidden="1" customWidth="1"/>
    <col min="4613" max="4620" width="14.42578125" style="25" customWidth="1"/>
    <col min="4621" max="4621" width="16.85546875" style="25" customWidth="1"/>
    <col min="4622" max="4622" width="14.42578125" style="25" customWidth="1"/>
    <col min="4623" max="4863" width="9.140625" style="25"/>
    <col min="4864" max="4864" width="6.42578125" style="25" customWidth="1"/>
    <col min="4865" max="4865" width="51.7109375" style="25" bestFit="1" customWidth="1"/>
    <col min="4866" max="4868" width="0" style="25" hidden="1" customWidth="1"/>
    <col min="4869" max="4876" width="14.42578125" style="25" customWidth="1"/>
    <col min="4877" max="4877" width="16.85546875" style="25" customWidth="1"/>
    <col min="4878" max="4878" width="14.42578125" style="25" customWidth="1"/>
    <col min="4879" max="5119" width="9.140625" style="25"/>
    <col min="5120" max="5120" width="6.42578125" style="25" customWidth="1"/>
    <col min="5121" max="5121" width="51.7109375" style="25" bestFit="1" customWidth="1"/>
    <col min="5122" max="5124" width="0" style="25" hidden="1" customWidth="1"/>
    <col min="5125" max="5132" width="14.42578125" style="25" customWidth="1"/>
    <col min="5133" max="5133" width="16.85546875" style="25" customWidth="1"/>
    <col min="5134" max="5134" width="14.42578125" style="25" customWidth="1"/>
    <col min="5135" max="5375" width="9.140625" style="25"/>
    <col min="5376" max="5376" width="6.42578125" style="25" customWidth="1"/>
    <col min="5377" max="5377" width="51.7109375" style="25" bestFit="1" customWidth="1"/>
    <col min="5378" max="5380" width="0" style="25" hidden="1" customWidth="1"/>
    <col min="5381" max="5388" width="14.42578125" style="25" customWidth="1"/>
    <col min="5389" max="5389" width="16.85546875" style="25" customWidth="1"/>
    <col min="5390" max="5390" width="14.42578125" style="25" customWidth="1"/>
    <col min="5391" max="5631" width="9.140625" style="25"/>
    <col min="5632" max="5632" width="6.42578125" style="25" customWidth="1"/>
    <col min="5633" max="5633" width="51.7109375" style="25" bestFit="1" customWidth="1"/>
    <col min="5634" max="5636" width="0" style="25" hidden="1" customWidth="1"/>
    <col min="5637" max="5644" width="14.42578125" style="25" customWidth="1"/>
    <col min="5645" max="5645" width="16.85546875" style="25" customWidth="1"/>
    <col min="5646" max="5646" width="14.42578125" style="25" customWidth="1"/>
    <col min="5647" max="5887" width="9.140625" style="25"/>
    <col min="5888" max="5888" width="6.42578125" style="25" customWidth="1"/>
    <col min="5889" max="5889" width="51.7109375" style="25" bestFit="1" customWidth="1"/>
    <col min="5890" max="5892" width="0" style="25" hidden="1" customWidth="1"/>
    <col min="5893" max="5900" width="14.42578125" style="25" customWidth="1"/>
    <col min="5901" max="5901" width="16.85546875" style="25" customWidth="1"/>
    <col min="5902" max="5902" width="14.42578125" style="25" customWidth="1"/>
    <col min="5903" max="6143" width="9.140625" style="25"/>
    <col min="6144" max="6144" width="6.42578125" style="25" customWidth="1"/>
    <col min="6145" max="6145" width="51.7109375" style="25" bestFit="1" customWidth="1"/>
    <col min="6146" max="6148" width="0" style="25" hidden="1" customWidth="1"/>
    <col min="6149" max="6156" width="14.42578125" style="25" customWidth="1"/>
    <col min="6157" max="6157" width="16.85546875" style="25" customWidth="1"/>
    <col min="6158" max="6158" width="14.42578125" style="25" customWidth="1"/>
    <col min="6159" max="6399" width="9.140625" style="25"/>
    <col min="6400" max="6400" width="6.42578125" style="25" customWidth="1"/>
    <col min="6401" max="6401" width="51.7109375" style="25" bestFit="1" customWidth="1"/>
    <col min="6402" max="6404" width="0" style="25" hidden="1" customWidth="1"/>
    <col min="6405" max="6412" width="14.42578125" style="25" customWidth="1"/>
    <col min="6413" max="6413" width="16.85546875" style="25" customWidth="1"/>
    <col min="6414" max="6414" width="14.42578125" style="25" customWidth="1"/>
    <col min="6415" max="6655" width="9.140625" style="25"/>
    <col min="6656" max="6656" width="6.42578125" style="25" customWidth="1"/>
    <col min="6657" max="6657" width="51.7109375" style="25" bestFit="1" customWidth="1"/>
    <col min="6658" max="6660" width="0" style="25" hidden="1" customWidth="1"/>
    <col min="6661" max="6668" width="14.42578125" style="25" customWidth="1"/>
    <col min="6669" max="6669" width="16.85546875" style="25" customWidth="1"/>
    <col min="6670" max="6670" width="14.42578125" style="25" customWidth="1"/>
    <col min="6671" max="6911" width="9.140625" style="25"/>
    <col min="6912" max="6912" width="6.42578125" style="25" customWidth="1"/>
    <col min="6913" max="6913" width="51.7109375" style="25" bestFit="1" customWidth="1"/>
    <col min="6914" max="6916" width="0" style="25" hidden="1" customWidth="1"/>
    <col min="6917" max="6924" width="14.42578125" style="25" customWidth="1"/>
    <col min="6925" max="6925" width="16.85546875" style="25" customWidth="1"/>
    <col min="6926" max="6926" width="14.42578125" style="25" customWidth="1"/>
    <col min="6927" max="7167" width="9.140625" style="25"/>
    <col min="7168" max="7168" width="6.42578125" style="25" customWidth="1"/>
    <col min="7169" max="7169" width="51.7109375" style="25" bestFit="1" customWidth="1"/>
    <col min="7170" max="7172" width="0" style="25" hidden="1" customWidth="1"/>
    <col min="7173" max="7180" width="14.42578125" style="25" customWidth="1"/>
    <col min="7181" max="7181" width="16.85546875" style="25" customWidth="1"/>
    <col min="7182" max="7182" width="14.42578125" style="25" customWidth="1"/>
    <col min="7183" max="7423" width="9.140625" style="25"/>
    <col min="7424" max="7424" width="6.42578125" style="25" customWidth="1"/>
    <col min="7425" max="7425" width="51.7109375" style="25" bestFit="1" customWidth="1"/>
    <col min="7426" max="7428" width="0" style="25" hidden="1" customWidth="1"/>
    <col min="7429" max="7436" width="14.42578125" style="25" customWidth="1"/>
    <col min="7437" max="7437" width="16.85546875" style="25" customWidth="1"/>
    <col min="7438" max="7438" width="14.42578125" style="25" customWidth="1"/>
    <col min="7439" max="7679" width="9.140625" style="25"/>
    <col min="7680" max="7680" width="6.42578125" style="25" customWidth="1"/>
    <col min="7681" max="7681" width="51.7109375" style="25" bestFit="1" customWidth="1"/>
    <col min="7682" max="7684" width="0" style="25" hidden="1" customWidth="1"/>
    <col min="7685" max="7692" width="14.42578125" style="25" customWidth="1"/>
    <col min="7693" max="7693" width="16.85546875" style="25" customWidth="1"/>
    <col min="7694" max="7694" width="14.42578125" style="25" customWidth="1"/>
    <col min="7695" max="7935" width="9.140625" style="25"/>
    <col min="7936" max="7936" width="6.42578125" style="25" customWidth="1"/>
    <col min="7937" max="7937" width="51.7109375" style="25" bestFit="1" customWidth="1"/>
    <col min="7938" max="7940" width="0" style="25" hidden="1" customWidth="1"/>
    <col min="7941" max="7948" width="14.42578125" style="25" customWidth="1"/>
    <col min="7949" max="7949" width="16.85546875" style="25" customWidth="1"/>
    <col min="7950" max="7950" width="14.42578125" style="25" customWidth="1"/>
    <col min="7951" max="8191" width="9.140625" style="25"/>
    <col min="8192" max="8192" width="6.42578125" style="25" customWidth="1"/>
    <col min="8193" max="8193" width="51.7109375" style="25" bestFit="1" customWidth="1"/>
    <col min="8194" max="8196" width="0" style="25" hidden="1" customWidth="1"/>
    <col min="8197" max="8204" width="14.42578125" style="25" customWidth="1"/>
    <col min="8205" max="8205" width="16.85546875" style="25" customWidth="1"/>
    <col min="8206" max="8206" width="14.42578125" style="25" customWidth="1"/>
    <col min="8207" max="8447" width="9.140625" style="25"/>
    <col min="8448" max="8448" width="6.42578125" style="25" customWidth="1"/>
    <col min="8449" max="8449" width="51.7109375" style="25" bestFit="1" customWidth="1"/>
    <col min="8450" max="8452" width="0" style="25" hidden="1" customWidth="1"/>
    <col min="8453" max="8460" width="14.42578125" style="25" customWidth="1"/>
    <col min="8461" max="8461" width="16.85546875" style="25" customWidth="1"/>
    <col min="8462" max="8462" width="14.42578125" style="25" customWidth="1"/>
    <col min="8463" max="8703" width="9.140625" style="25"/>
    <col min="8704" max="8704" width="6.42578125" style="25" customWidth="1"/>
    <col min="8705" max="8705" width="51.7109375" style="25" bestFit="1" customWidth="1"/>
    <col min="8706" max="8708" width="0" style="25" hidden="1" customWidth="1"/>
    <col min="8709" max="8716" width="14.42578125" style="25" customWidth="1"/>
    <col min="8717" max="8717" width="16.85546875" style="25" customWidth="1"/>
    <col min="8718" max="8718" width="14.42578125" style="25" customWidth="1"/>
    <col min="8719" max="8959" width="9.140625" style="25"/>
    <col min="8960" max="8960" width="6.42578125" style="25" customWidth="1"/>
    <col min="8961" max="8961" width="51.7109375" style="25" bestFit="1" customWidth="1"/>
    <col min="8962" max="8964" width="0" style="25" hidden="1" customWidth="1"/>
    <col min="8965" max="8972" width="14.42578125" style="25" customWidth="1"/>
    <col min="8973" max="8973" width="16.85546875" style="25" customWidth="1"/>
    <col min="8974" max="8974" width="14.42578125" style="25" customWidth="1"/>
    <col min="8975" max="9215" width="9.140625" style="25"/>
    <col min="9216" max="9216" width="6.42578125" style="25" customWidth="1"/>
    <col min="9217" max="9217" width="51.7109375" style="25" bestFit="1" customWidth="1"/>
    <col min="9218" max="9220" width="0" style="25" hidden="1" customWidth="1"/>
    <col min="9221" max="9228" width="14.42578125" style="25" customWidth="1"/>
    <col min="9229" max="9229" width="16.85546875" style="25" customWidth="1"/>
    <col min="9230" max="9230" width="14.42578125" style="25" customWidth="1"/>
    <col min="9231" max="9471" width="9.140625" style="25"/>
    <col min="9472" max="9472" width="6.42578125" style="25" customWidth="1"/>
    <col min="9473" max="9473" width="51.7109375" style="25" bestFit="1" customWidth="1"/>
    <col min="9474" max="9476" width="0" style="25" hidden="1" customWidth="1"/>
    <col min="9477" max="9484" width="14.42578125" style="25" customWidth="1"/>
    <col min="9485" max="9485" width="16.85546875" style="25" customWidth="1"/>
    <col min="9486" max="9486" width="14.42578125" style="25" customWidth="1"/>
    <col min="9487" max="9727" width="9.140625" style="25"/>
    <col min="9728" max="9728" width="6.42578125" style="25" customWidth="1"/>
    <col min="9729" max="9729" width="51.7109375" style="25" bestFit="1" customWidth="1"/>
    <col min="9730" max="9732" width="0" style="25" hidden="1" customWidth="1"/>
    <col min="9733" max="9740" width="14.42578125" style="25" customWidth="1"/>
    <col min="9741" max="9741" width="16.85546875" style="25" customWidth="1"/>
    <col min="9742" max="9742" width="14.42578125" style="25" customWidth="1"/>
    <col min="9743" max="9983" width="9.140625" style="25"/>
    <col min="9984" max="9984" width="6.42578125" style="25" customWidth="1"/>
    <col min="9985" max="9985" width="51.7109375" style="25" bestFit="1" customWidth="1"/>
    <col min="9986" max="9988" width="0" style="25" hidden="1" customWidth="1"/>
    <col min="9989" max="9996" width="14.42578125" style="25" customWidth="1"/>
    <col min="9997" max="9997" width="16.85546875" style="25" customWidth="1"/>
    <col min="9998" max="9998" width="14.42578125" style="25" customWidth="1"/>
    <col min="9999" max="10239" width="9.140625" style="25"/>
    <col min="10240" max="10240" width="6.42578125" style="25" customWidth="1"/>
    <col min="10241" max="10241" width="51.7109375" style="25" bestFit="1" customWidth="1"/>
    <col min="10242" max="10244" width="0" style="25" hidden="1" customWidth="1"/>
    <col min="10245" max="10252" width="14.42578125" style="25" customWidth="1"/>
    <col min="10253" max="10253" width="16.85546875" style="25" customWidth="1"/>
    <col min="10254" max="10254" width="14.42578125" style="25" customWidth="1"/>
    <col min="10255" max="10495" width="9.140625" style="25"/>
    <col min="10496" max="10496" width="6.42578125" style="25" customWidth="1"/>
    <col min="10497" max="10497" width="51.7109375" style="25" bestFit="1" customWidth="1"/>
    <col min="10498" max="10500" width="0" style="25" hidden="1" customWidth="1"/>
    <col min="10501" max="10508" width="14.42578125" style="25" customWidth="1"/>
    <col min="10509" max="10509" width="16.85546875" style="25" customWidth="1"/>
    <col min="10510" max="10510" width="14.42578125" style="25" customWidth="1"/>
    <col min="10511" max="10751" width="9.140625" style="25"/>
    <col min="10752" max="10752" width="6.42578125" style="25" customWidth="1"/>
    <col min="10753" max="10753" width="51.7109375" style="25" bestFit="1" customWidth="1"/>
    <col min="10754" max="10756" width="0" style="25" hidden="1" customWidth="1"/>
    <col min="10757" max="10764" width="14.42578125" style="25" customWidth="1"/>
    <col min="10765" max="10765" width="16.85546875" style="25" customWidth="1"/>
    <col min="10766" max="10766" width="14.42578125" style="25" customWidth="1"/>
    <col min="10767" max="11007" width="9.140625" style="25"/>
    <col min="11008" max="11008" width="6.42578125" style="25" customWidth="1"/>
    <col min="11009" max="11009" width="51.7109375" style="25" bestFit="1" customWidth="1"/>
    <col min="11010" max="11012" width="0" style="25" hidden="1" customWidth="1"/>
    <col min="11013" max="11020" width="14.42578125" style="25" customWidth="1"/>
    <col min="11021" max="11021" width="16.85546875" style="25" customWidth="1"/>
    <col min="11022" max="11022" width="14.42578125" style="25" customWidth="1"/>
    <col min="11023" max="11263" width="9.140625" style="25"/>
    <col min="11264" max="11264" width="6.42578125" style="25" customWidth="1"/>
    <col min="11265" max="11265" width="51.7109375" style="25" bestFit="1" customWidth="1"/>
    <col min="11266" max="11268" width="0" style="25" hidden="1" customWidth="1"/>
    <col min="11269" max="11276" width="14.42578125" style="25" customWidth="1"/>
    <col min="11277" max="11277" width="16.85546875" style="25" customWidth="1"/>
    <col min="11278" max="11278" width="14.42578125" style="25" customWidth="1"/>
    <col min="11279" max="11519" width="9.140625" style="25"/>
    <col min="11520" max="11520" width="6.42578125" style="25" customWidth="1"/>
    <col min="11521" max="11521" width="51.7109375" style="25" bestFit="1" customWidth="1"/>
    <col min="11522" max="11524" width="0" style="25" hidden="1" customWidth="1"/>
    <col min="11525" max="11532" width="14.42578125" style="25" customWidth="1"/>
    <col min="11533" max="11533" width="16.85546875" style="25" customWidth="1"/>
    <col min="11534" max="11534" width="14.42578125" style="25" customWidth="1"/>
    <col min="11535" max="11775" width="9.140625" style="25"/>
    <col min="11776" max="11776" width="6.42578125" style="25" customWidth="1"/>
    <col min="11777" max="11777" width="51.7109375" style="25" bestFit="1" customWidth="1"/>
    <col min="11778" max="11780" width="0" style="25" hidden="1" customWidth="1"/>
    <col min="11781" max="11788" width="14.42578125" style="25" customWidth="1"/>
    <col min="11789" max="11789" width="16.85546875" style="25" customWidth="1"/>
    <col min="11790" max="11790" width="14.42578125" style="25" customWidth="1"/>
    <col min="11791" max="12031" width="9.140625" style="25"/>
    <col min="12032" max="12032" width="6.42578125" style="25" customWidth="1"/>
    <col min="12033" max="12033" width="51.7109375" style="25" bestFit="1" customWidth="1"/>
    <col min="12034" max="12036" width="0" style="25" hidden="1" customWidth="1"/>
    <col min="12037" max="12044" width="14.42578125" style="25" customWidth="1"/>
    <col min="12045" max="12045" width="16.85546875" style="25" customWidth="1"/>
    <col min="12046" max="12046" width="14.42578125" style="25" customWidth="1"/>
    <col min="12047" max="12287" width="9.140625" style="25"/>
    <col min="12288" max="12288" width="6.42578125" style="25" customWidth="1"/>
    <col min="12289" max="12289" width="51.7109375" style="25" bestFit="1" customWidth="1"/>
    <col min="12290" max="12292" width="0" style="25" hidden="1" customWidth="1"/>
    <col min="12293" max="12300" width="14.42578125" style="25" customWidth="1"/>
    <col min="12301" max="12301" width="16.85546875" style="25" customWidth="1"/>
    <col min="12302" max="12302" width="14.42578125" style="25" customWidth="1"/>
    <col min="12303" max="12543" width="9.140625" style="25"/>
    <col min="12544" max="12544" width="6.42578125" style="25" customWidth="1"/>
    <col min="12545" max="12545" width="51.7109375" style="25" bestFit="1" customWidth="1"/>
    <col min="12546" max="12548" width="0" style="25" hidden="1" customWidth="1"/>
    <col min="12549" max="12556" width="14.42578125" style="25" customWidth="1"/>
    <col min="12557" max="12557" width="16.85546875" style="25" customWidth="1"/>
    <col min="12558" max="12558" width="14.42578125" style="25" customWidth="1"/>
    <col min="12559" max="12799" width="9.140625" style="25"/>
    <col min="12800" max="12800" width="6.42578125" style="25" customWidth="1"/>
    <col min="12801" max="12801" width="51.7109375" style="25" bestFit="1" customWidth="1"/>
    <col min="12802" max="12804" width="0" style="25" hidden="1" customWidth="1"/>
    <col min="12805" max="12812" width="14.42578125" style="25" customWidth="1"/>
    <col min="12813" max="12813" width="16.85546875" style="25" customWidth="1"/>
    <col min="12814" max="12814" width="14.42578125" style="25" customWidth="1"/>
    <col min="12815" max="13055" width="9.140625" style="25"/>
    <col min="13056" max="13056" width="6.42578125" style="25" customWidth="1"/>
    <col min="13057" max="13057" width="51.7109375" style="25" bestFit="1" customWidth="1"/>
    <col min="13058" max="13060" width="0" style="25" hidden="1" customWidth="1"/>
    <col min="13061" max="13068" width="14.42578125" style="25" customWidth="1"/>
    <col min="13069" max="13069" width="16.85546875" style="25" customWidth="1"/>
    <col min="13070" max="13070" width="14.42578125" style="25" customWidth="1"/>
    <col min="13071" max="13311" width="9.140625" style="25"/>
    <col min="13312" max="13312" width="6.42578125" style="25" customWidth="1"/>
    <col min="13313" max="13313" width="51.7109375" style="25" bestFit="1" customWidth="1"/>
    <col min="13314" max="13316" width="0" style="25" hidden="1" customWidth="1"/>
    <col min="13317" max="13324" width="14.42578125" style="25" customWidth="1"/>
    <col min="13325" max="13325" width="16.85546875" style="25" customWidth="1"/>
    <col min="13326" max="13326" width="14.42578125" style="25" customWidth="1"/>
    <col min="13327" max="13567" width="9.140625" style="25"/>
    <col min="13568" max="13568" width="6.42578125" style="25" customWidth="1"/>
    <col min="13569" max="13569" width="51.7109375" style="25" bestFit="1" customWidth="1"/>
    <col min="13570" max="13572" width="0" style="25" hidden="1" customWidth="1"/>
    <col min="13573" max="13580" width="14.42578125" style="25" customWidth="1"/>
    <col min="13581" max="13581" width="16.85546875" style="25" customWidth="1"/>
    <col min="13582" max="13582" width="14.42578125" style="25" customWidth="1"/>
    <col min="13583" max="13823" width="9.140625" style="25"/>
    <col min="13824" max="13824" width="6.42578125" style="25" customWidth="1"/>
    <col min="13825" max="13825" width="51.7109375" style="25" bestFit="1" customWidth="1"/>
    <col min="13826" max="13828" width="0" style="25" hidden="1" customWidth="1"/>
    <col min="13829" max="13836" width="14.42578125" style="25" customWidth="1"/>
    <col min="13837" max="13837" width="16.85546875" style="25" customWidth="1"/>
    <col min="13838" max="13838" width="14.42578125" style="25" customWidth="1"/>
    <col min="13839" max="14079" width="9.140625" style="25"/>
    <col min="14080" max="14080" width="6.42578125" style="25" customWidth="1"/>
    <col min="14081" max="14081" width="51.7109375" style="25" bestFit="1" customWidth="1"/>
    <col min="14082" max="14084" width="0" style="25" hidden="1" customWidth="1"/>
    <col min="14085" max="14092" width="14.42578125" style="25" customWidth="1"/>
    <col min="14093" max="14093" width="16.85546875" style="25" customWidth="1"/>
    <col min="14094" max="14094" width="14.42578125" style="25" customWidth="1"/>
    <col min="14095" max="14335" width="9.140625" style="25"/>
    <col min="14336" max="14336" width="6.42578125" style="25" customWidth="1"/>
    <col min="14337" max="14337" width="51.7109375" style="25" bestFit="1" customWidth="1"/>
    <col min="14338" max="14340" width="0" style="25" hidden="1" customWidth="1"/>
    <col min="14341" max="14348" width="14.42578125" style="25" customWidth="1"/>
    <col min="14349" max="14349" width="16.85546875" style="25" customWidth="1"/>
    <col min="14350" max="14350" width="14.42578125" style="25" customWidth="1"/>
    <col min="14351" max="14591" width="9.140625" style="25"/>
    <col min="14592" max="14592" width="6.42578125" style="25" customWidth="1"/>
    <col min="14593" max="14593" width="51.7109375" style="25" bestFit="1" customWidth="1"/>
    <col min="14594" max="14596" width="0" style="25" hidden="1" customWidth="1"/>
    <col min="14597" max="14604" width="14.42578125" style="25" customWidth="1"/>
    <col min="14605" max="14605" width="16.85546875" style="25" customWidth="1"/>
    <col min="14606" max="14606" width="14.42578125" style="25" customWidth="1"/>
    <col min="14607" max="14847" width="9.140625" style="25"/>
    <col min="14848" max="14848" width="6.42578125" style="25" customWidth="1"/>
    <col min="14849" max="14849" width="51.7109375" style="25" bestFit="1" customWidth="1"/>
    <col min="14850" max="14852" width="0" style="25" hidden="1" customWidth="1"/>
    <col min="14853" max="14860" width="14.42578125" style="25" customWidth="1"/>
    <col min="14861" max="14861" width="16.85546875" style="25" customWidth="1"/>
    <col min="14862" max="14862" width="14.42578125" style="25" customWidth="1"/>
    <col min="14863" max="15103" width="9.140625" style="25"/>
    <col min="15104" max="15104" width="6.42578125" style="25" customWidth="1"/>
    <col min="15105" max="15105" width="51.7109375" style="25" bestFit="1" customWidth="1"/>
    <col min="15106" max="15108" width="0" style="25" hidden="1" customWidth="1"/>
    <col min="15109" max="15116" width="14.42578125" style="25" customWidth="1"/>
    <col min="15117" max="15117" width="16.85546875" style="25" customWidth="1"/>
    <col min="15118" max="15118" width="14.42578125" style="25" customWidth="1"/>
    <col min="15119" max="15359" width="9.140625" style="25"/>
    <col min="15360" max="15360" width="6.42578125" style="25" customWidth="1"/>
    <col min="15361" max="15361" width="51.7109375" style="25" bestFit="1" customWidth="1"/>
    <col min="15362" max="15364" width="0" style="25" hidden="1" customWidth="1"/>
    <col min="15365" max="15372" width="14.42578125" style="25" customWidth="1"/>
    <col min="15373" max="15373" width="16.85546875" style="25" customWidth="1"/>
    <col min="15374" max="15374" width="14.42578125" style="25" customWidth="1"/>
    <col min="15375" max="15615" width="9.140625" style="25"/>
    <col min="15616" max="15616" width="6.42578125" style="25" customWidth="1"/>
    <col min="15617" max="15617" width="51.7109375" style="25" bestFit="1" customWidth="1"/>
    <col min="15618" max="15620" width="0" style="25" hidden="1" customWidth="1"/>
    <col min="15621" max="15628" width="14.42578125" style="25" customWidth="1"/>
    <col min="15629" max="15629" width="16.85546875" style="25" customWidth="1"/>
    <col min="15630" max="15630" width="14.42578125" style="25" customWidth="1"/>
    <col min="15631" max="15871" width="9.140625" style="25"/>
    <col min="15872" max="15872" width="6.42578125" style="25" customWidth="1"/>
    <col min="15873" max="15873" width="51.7109375" style="25" bestFit="1" customWidth="1"/>
    <col min="15874" max="15876" width="0" style="25" hidden="1" customWidth="1"/>
    <col min="15877" max="15884" width="14.42578125" style="25" customWidth="1"/>
    <col min="15885" max="15885" width="16.85546875" style="25" customWidth="1"/>
    <col min="15886" max="15886" width="14.42578125" style="25" customWidth="1"/>
    <col min="15887" max="16127" width="9.140625" style="25"/>
    <col min="16128" max="16128" width="6.42578125" style="25" customWidth="1"/>
    <col min="16129" max="16129" width="51.7109375" style="25" bestFit="1" customWidth="1"/>
    <col min="16130" max="16132" width="0" style="25" hidden="1" customWidth="1"/>
    <col min="16133" max="16140" width="14.42578125" style="25" customWidth="1"/>
    <col min="16141" max="16141" width="16.85546875" style="25" customWidth="1"/>
    <col min="16142" max="16142" width="14.42578125" style="25" customWidth="1"/>
    <col min="16143" max="16384" width="9.140625" style="25"/>
  </cols>
  <sheetData>
    <row r="1" spans="1:19">
      <c r="A1" s="15" t="s">
        <v>67</v>
      </c>
      <c r="B1" s="15"/>
      <c r="C1" s="114"/>
      <c r="D1" s="15"/>
      <c r="E1" s="15"/>
      <c r="F1" s="15"/>
      <c r="G1" s="22"/>
      <c r="H1" s="22"/>
      <c r="I1" s="15"/>
      <c r="J1" s="15"/>
      <c r="K1" s="15"/>
      <c r="L1" s="15"/>
      <c r="M1" s="15"/>
      <c r="N1" s="15"/>
      <c r="O1" s="24" t="s">
        <v>67</v>
      </c>
    </row>
    <row r="2" spans="1:19">
      <c r="A2" s="430" t="s">
        <v>46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</row>
    <row r="3" spans="1:19">
      <c r="A3" s="430" t="s">
        <v>83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</row>
    <row r="4" spans="1:19">
      <c r="A4" s="430" t="s">
        <v>99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</row>
    <row r="5" spans="1:19">
      <c r="A5" s="15"/>
      <c r="B5" s="15"/>
      <c r="C5" s="114"/>
      <c r="D5" s="15"/>
      <c r="E5" s="15"/>
      <c r="F5" s="15"/>
      <c r="G5" s="22"/>
      <c r="H5" s="22"/>
      <c r="I5" s="15"/>
      <c r="J5" s="15"/>
      <c r="K5" s="15"/>
      <c r="L5" s="15"/>
      <c r="M5" s="15"/>
      <c r="N5" s="15"/>
      <c r="O5" s="22"/>
    </row>
    <row r="6" spans="1:19" ht="38.25">
      <c r="A6" s="44" t="s">
        <v>44</v>
      </c>
      <c r="B6" s="30" t="s">
        <v>43</v>
      </c>
      <c r="C6" s="114"/>
      <c r="D6" s="15"/>
      <c r="E6" s="15"/>
      <c r="F6" s="15"/>
      <c r="G6" s="84" t="s">
        <v>76</v>
      </c>
      <c r="H6" s="84" t="s">
        <v>77</v>
      </c>
      <c r="I6" s="84" t="s">
        <v>78</v>
      </c>
      <c r="J6" s="84" t="s">
        <v>79</v>
      </c>
      <c r="K6" s="84" t="s">
        <v>81</v>
      </c>
      <c r="L6" s="84" t="s">
        <v>80</v>
      </c>
      <c r="M6" s="83" t="s">
        <v>90</v>
      </c>
      <c r="N6" s="83" t="s">
        <v>82</v>
      </c>
      <c r="O6" s="47" t="s">
        <v>42</v>
      </c>
    </row>
    <row r="7" spans="1:19">
      <c r="A7" s="8"/>
      <c r="B7" s="1"/>
      <c r="C7" s="114"/>
      <c r="D7" s="15"/>
      <c r="E7" s="15"/>
      <c r="F7" s="15"/>
      <c r="G7" s="23"/>
      <c r="H7" s="23"/>
      <c r="I7" s="3"/>
      <c r="J7" s="3"/>
      <c r="K7" s="3"/>
      <c r="L7" s="3"/>
      <c r="M7" s="23"/>
      <c r="N7" s="23"/>
      <c r="O7" s="23"/>
    </row>
    <row r="8" spans="1:19">
      <c r="A8" s="16"/>
      <c r="B8" s="30" t="s">
        <v>40</v>
      </c>
      <c r="C8" s="114"/>
      <c r="D8" s="15"/>
      <c r="E8" s="15"/>
      <c r="F8" s="15"/>
      <c r="G8" s="20"/>
      <c r="H8" s="20"/>
      <c r="I8" s="21"/>
      <c r="J8" s="21"/>
      <c r="K8" s="21"/>
      <c r="L8" s="21"/>
      <c r="M8" s="21"/>
      <c r="N8" s="20"/>
      <c r="O8" s="20"/>
    </row>
    <row r="9" spans="1:19">
      <c r="A9" s="16"/>
      <c r="B9" s="1"/>
      <c r="C9" s="114"/>
      <c r="D9" s="15"/>
      <c r="E9" s="15"/>
      <c r="F9" s="15"/>
      <c r="G9" s="11"/>
      <c r="H9" s="11"/>
      <c r="I9" s="7"/>
      <c r="J9" s="7"/>
      <c r="K9" s="7"/>
      <c r="L9" s="7"/>
      <c r="M9" s="7"/>
      <c r="N9" s="11"/>
      <c r="O9" s="20"/>
    </row>
    <row r="10" spans="1:19">
      <c r="A10" s="16">
        <v>1</v>
      </c>
      <c r="B10" s="15" t="s">
        <v>39</v>
      </c>
      <c r="C10" s="114"/>
      <c r="D10" s="15"/>
      <c r="E10" s="15"/>
      <c r="F10" s="15"/>
      <c r="G10" s="45">
        <v>35612333</v>
      </c>
      <c r="H10" s="45">
        <v>35462015</v>
      </c>
      <c r="I10" s="45">
        <v>36481084</v>
      </c>
      <c r="J10" s="45">
        <v>36106032</v>
      </c>
      <c r="K10" s="45">
        <v>35230152</v>
      </c>
      <c r="L10" s="45">
        <v>35718245</v>
      </c>
      <c r="M10" s="73">
        <v>141665724</v>
      </c>
      <c r="N10" s="73">
        <v>1340662796</v>
      </c>
      <c r="O10" s="45">
        <v>1696938381</v>
      </c>
    </row>
    <row r="11" spans="1:19">
      <c r="A11" s="16" t="s">
        <v>38</v>
      </c>
      <c r="B11" s="15" t="s">
        <v>37</v>
      </c>
      <c r="C11" s="114"/>
      <c r="D11" s="15"/>
      <c r="E11" s="15"/>
      <c r="F11" s="15"/>
      <c r="G11" s="99">
        <v>-5976936</v>
      </c>
      <c r="H11" s="99">
        <v>-6508251</v>
      </c>
      <c r="I11" s="99">
        <v>-6058170</v>
      </c>
      <c r="J11" s="99">
        <v>-6158782</v>
      </c>
      <c r="K11" s="99">
        <v>-5822215</v>
      </c>
      <c r="L11" s="99">
        <v>-5884739</v>
      </c>
      <c r="M11" s="106">
        <v>-25704504</v>
      </c>
      <c r="N11" s="106">
        <v>-3144078</v>
      </c>
      <c r="O11" s="33">
        <v>-65257675</v>
      </c>
    </row>
    <row r="12" spans="1:19">
      <c r="A12" s="16">
        <v>2</v>
      </c>
      <c r="B12" s="15" t="s">
        <v>36</v>
      </c>
      <c r="C12" s="114"/>
      <c r="D12" s="15"/>
      <c r="E12" s="15"/>
      <c r="F12" s="15"/>
      <c r="G12" s="99">
        <v>876888</v>
      </c>
      <c r="H12" s="99">
        <v>907544</v>
      </c>
      <c r="I12" s="99">
        <v>1490417</v>
      </c>
      <c r="J12" s="99">
        <v>5947451</v>
      </c>
      <c r="K12" s="99">
        <v>7056095</v>
      </c>
      <c r="L12" s="99">
        <v>5367415</v>
      </c>
      <c r="M12" s="106">
        <v>21291024</v>
      </c>
      <c r="N12" s="106">
        <v>165056740</v>
      </c>
      <c r="O12" s="33">
        <v>207993574</v>
      </c>
    </row>
    <row r="13" spans="1:19">
      <c r="A13" s="16">
        <v>3</v>
      </c>
      <c r="B13" s="15" t="s">
        <v>35</v>
      </c>
      <c r="C13" s="114"/>
      <c r="D13" s="15"/>
      <c r="E13" s="15"/>
      <c r="F13" s="15"/>
      <c r="G13" s="99">
        <v>-239596</v>
      </c>
      <c r="H13" s="99">
        <v>-327336</v>
      </c>
      <c r="I13" s="99">
        <v>-320333</v>
      </c>
      <c r="J13" s="99">
        <v>-351905</v>
      </c>
      <c r="K13" s="99">
        <v>-264543</v>
      </c>
      <c r="L13" s="99">
        <v>-294007</v>
      </c>
      <c r="M13" s="106">
        <v>-195264</v>
      </c>
      <c r="N13" s="106">
        <v>-2938657</v>
      </c>
      <c r="O13" s="33">
        <v>-4931641</v>
      </c>
    </row>
    <row r="14" spans="1:19">
      <c r="A14" s="16">
        <v>4</v>
      </c>
      <c r="B14" s="15" t="s">
        <v>34</v>
      </c>
      <c r="C14" s="114"/>
      <c r="D14" s="15"/>
      <c r="E14" s="15"/>
      <c r="F14" s="15"/>
      <c r="G14" s="99">
        <v>179760</v>
      </c>
      <c r="H14" s="99">
        <v>193872</v>
      </c>
      <c r="I14" s="99">
        <v>195090</v>
      </c>
      <c r="J14" s="99">
        <v>199842</v>
      </c>
      <c r="K14" s="99">
        <v>186690</v>
      </c>
      <c r="L14" s="99">
        <v>147820</v>
      </c>
      <c r="M14" s="106">
        <v>564165</v>
      </c>
      <c r="N14" s="106">
        <v>1776913</v>
      </c>
      <c r="O14" s="33">
        <v>3444152</v>
      </c>
    </row>
    <row r="15" spans="1:19" ht="13.5" thickBot="1">
      <c r="A15" s="55">
        <v>5</v>
      </c>
      <c r="B15" s="56" t="s">
        <v>33</v>
      </c>
      <c r="C15" s="114"/>
      <c r="D15" s="15"/>
      <c r="E15" s="15"/>
      <c r="F15" s="15"/>
      <c r="G15" s="46">
        <v>30452449</v>
      </c>
      <c r="H15" s="46">
        <v>29727844</v>
      </c>
      <c r="I15" s="65">
        <v>31788088</v>
      </c>
      <c r="J15" s="65">
        <v>35742638</v>
      </c>
      <c r="K15" s="65">
        <v>36386179</v>
      </c>
      <c r="L15" s="65">
        <v>35054734</v>
      </c>
      <c r="M15" s="46">
        <v>137621145</v>
      </c>
      <c r="N15" s="46">
        <v>1501413714</v>
      </c>
      <c r="O15" s="46">
        <v>1838186791</v>
      </c>
      <c r="P15" s="26"/>
      <c r="Q15" s="26"/>
      <c r="S15" s="91"/>
    </row>
    <row r="16" spans="1:19" ht="13.5" thickTop="1">
      <c r="A16" s="16"/>
      <c r="B16" s="15"/>
      <c r="C16" s="114"/>
      <c r="D16" s="15"/>
      <c r="E16" s="15"/>
      <c r="F16" s="15"/>
      <c r="G16" s="39"/>
      <c r="H16" s="39"/>
      <c r="I16" s="13"/>
      <c r="J16" s="13"/>
      <c r="K16" s="13"/>
      <c r="L16" s="13"/>
      <c r="M16" s="39"/>
      <c r="N16" s="39"/>
      <c r="O16" s="39"/>
    </row>
    <row r="17" spans="1:18">
      <c r="A17" s="16"/>
      <c r="B17" s="30" t="s">
        <v>32</v>
      </c>
      <c r="C17" s="114"/>
      <c r="D17" s="15"/>
      <c r="E17" s="15"/>
      <c r="F17" s="15"/>
      <c r="G17" s="20"/>
      <c r="H17" s="20"/>
      <c r="I17" s="21"/>
      <c r="J17" s="21"/>
      <c r="K17" s="21"/>
      <c r="L17" s="21"/>
      <c r="M17" s="20"/>
      <c r="N17" s="20"/>
      <c r="O17" s="20"/>
    </row>
    <row r="18" spans="1:18">
      <c r="A18" s="16"/>
      <c r="B18" s="1"/>
      <c r="C18" s="114"/>
      <c r="D18" s="15"/>
      <c r="E18" s="15"/>
      <c r="F18" s="15"/>
      <c r="G18" s="20"/>
      <c r="H18" s="20"/>
      <c r="I18" s="21"/>
      <c r="J18" s="21"/>
      <c r="K18" s="21"/>
      <c r="L18" s="21"/>
      <c r="M18" s="20"/>
      <c r="N18" s="20"/>
      <c r="O18" s="20"/>
    </row>
    <row r="19" spans="1:18">
      <c r="A19" s="16">
        <v>6</v>
      </c>
      <c r="B19" s="15" t="s">
        <v>31</v>
      </c>
      <c r="C19" s="114"/>
      <c r="D19" s="15"/>
      <c r="E19" s="15"/>
      <c r="F19" s="15"/>
      <c r="G19" s="45">
        <v>5461703</v>
      </c>
      <c r="H19" s="45">
        <v>14085785</v>
      </c>
      <c r="I19" s="45">
        <v>10588636</v>
      </c>
      <c r="J19" s="45">
        <v>61329938</v>
      </c>
      <c r="K19" s="45">
        <v>23184976</v>
      </c>
      <c r="L19" s="45">
        <v>15103339</v>
      </c>
      <c r="M19" s="45">
        <v>59096842</v>
      </c>
      <c r="N19" s="45">
        <v>805832395</v>
      </c>
      <c r="O19" s="45">
        <v>994683614</v>
      </c>
    </row>
    <row r="20" spans="1:18">
      <c r="A20" s="16">
        <v>7</v>
      </c>
      <c r="B20" s="15" t="s">
        <v>30</v>
      </c>
      <c r="C20" s="114"/>
      <c r="D20" s="15"/>
      <c r="E20" s="15"/>
      <c r="F20" s="15"/>
      <c r="G20" s="99">
        <v>2419699</v>
      </c>
      <c r="H20" s="99">
        <v>5560148</v>
      </c>
      <c r="I20" s="99">
        <v>4952377</v>
      </c>
      <c r="J20" s="99">
        <v>19936282</v>
      </c>
      <c r="K20" s="99">
        <v>8057412</v>
      </c>
      <c r="L20" s="99">
        <v>4697187</v>
      </c>
      <c r="M20" s="99">
        <v>13814544</v>
      </c>
      <c r="N20" s="99">
        <v>125139648</v>
      </c>
      <c r="O20" s="33">
        <v>184577297</v>
      </c>
    </row>
    <row r="21" spans="1:18">
      <c r="A21" s="16">
        <v>8</v>
      </c>
      <c r="B21" s="15" t="s">
        <v>29</v>
      </c>
      <c r="C21" s="114"/>
      <c r="D21" s="15"/>
      <c r="E21" s="15"/>
      <c r="F21" s="15"/>
      <c r="G21" s="99">
        <v>3382268</v>
      </c>
      <c r="H21" s="99">
        <v>3355590</v>
      </c>
      <c r="I21" s="99">
        <v>3441527</v>
      </c>
      <c r="J21" s="99">
        <v>3417479</v>
      </c>
      <c r="K21" s="99">
        <v>3373426</v>
      </c>
      <c r="L21" s="99">
        <v>3413018</v>
      </c>
      <c r="M21" s="99">
        <v>13740146</v>
      </c>
      <c r="N21" s="99">
        <v>132439198</v>
      </c>
      <c r="O21" s="33">
        <v>166562652</v>
      </c>
    </row>
    <row r="22" spans="1:18">
      <c r="A22" s="16">
        <v>9</v>
      </c>
      <c r="B22" s="15" t="s">
        <v>28</v>
      </c>
      <c r="C22" s="114"/>
      <c r="D22" s="15"/>
      <c r="E22" s="15"/>
      <c r="F22" s="15"/>
      <c r="G22" s="99">
        <v>5179449</v>
      </c>
      <c r="H22" s="99">
        <v>2816476</v>
      </c>
      <c r="I22" s="99">
        <v>4652163</v>
      </c>
      <c r="J22" s="99">
        <v>3355403</v>
      </c>
      <c r="K22" s="99">
        <v>4889008</v>
      </c>
      <c r="L22" s="99">
        <v>5183444</v>
      </c>
      <c r="M22" s="99">
        <v>19820283</v>
      </c>
      <c r="N22" s="99">
        <v>185142127</v>
      </c>
      <c r="O22" s="33">
        <v>231038353</v>
      </c>
    </row>
    <row r="23" spans="1:18">
      <c r="A23" s="16">
        <v>10</v>
      </c>
      <c r="B23" s="15" t="s">
        <v>27</v>
      </c>
      <c r="C23" s="114"/>
      <c r="D23" s="15"/>
      <c r="E23" s="15"/>
      <c r="F23" s="15"/>
      <c r="G23" s="99">
        <v>-3700</v>
      </c>
      <c r="H23" s="99">
        <v>1213510</v>
      </c>
      <c r="I23" s="99">
        <v>1240450</v>
      </c>
      <c r="J23" s="99">
        <v>1227600</v>
      </c>
      <c r="K23" s="99">
        <v>1198000</v>
      </c>
      <c r="L23" s="99">
        <v>1214300</v>
      </c>
      <c r="M23" s="99">
        <v>4816600</v>
      </c>
      <c r="N23" s="99">
        <v>50441880</v>
      </c>
      <c r="O23" s="33">
        <v>61348640</v>
      </c>
    </row>
    <row r="24" spans="1:18">
      <c r="A24" s="16">
        <v>11</v>
      </c>
      <c r="B24" s="15" t="s">
        <v>26</v>
      </c>
      <c r="C24" s="114"/>
      <c r="D24" s="15"/>
      <c r="E24" s="15"/>
      <c r="F24" s="15"/>
      <c r="G24" s="99">
        <v>0</v>
      </c>
      <c r="H24" s="99">
        <v>-375000</v>
      </c>
      <c r="I24" s="99">
        <v>0</v>
      </c>
      <c r="J24" s="99">
        <v>323140</v>
      </c>
      <c r="K24" s="99">
        <v>103564</v>
      </c>
      <c r="L24" s="99">
        <v>346535</v>
      </c>
      <c r="M24" s="99">
        <v>1083454</v>
      </c>
      <c r="N24" s="99">
        <v>6290938</v>
      </c>
      <c r="O24" s="33">
        <v>7772631</v>
      </c>
    </row>
    <row r="25" spans="1:18">
      <c r="A25" s="16">
        <v>12</v>
      </c>
      <c r="B25" s="15" t="s">
        <v>25</v>
      </c>
      <c r="C25" s="111"/>
      <c r="D25" s="15"/>
      <c r="E25" s="15"/>
      <c r="F25" s="15"/>
      <c r="G25" s="99">
        <v>37731.880000000005</v>
      </c>
      <c r="H25" s="99">
        <v>13592</v>
      </c>
      <c r="I25" s="99">
        <v>149024</v>
      </c>
      <c r="J25" s="99">
        <v>22209</v>
      </c>
      <c r="K25" s="99">
        <v>10895</v>
      </c>
      <c r="L25" s="99">
        <v>11805</v>
      </c>
      <c r="M25" s="99">
        <v>44445</v>
      </c>
      <c r="N25" s="99">
        <v>4341009</v>
      </c>
      <c r="O25" s="33">
        <v>4630710.88</v>
      </c>
      <c r="P25" s="91"/>
    </row>
    <row r="26" spans="1:18">
      <c r="A26" s="16">
        <v>13</v>
      </c>
      <c r="B26" s="15" t="s">
        <v>24</v>
      </c>
      <c r="C26" s="114"/>
      <c r="D26" s="15"/>
      <c r="E26" s="15"/>
      <c r="F26" s="15"/>
      <c r="G26" s="99">
        <v>69799</v>
      </c>
      <c r="H26" s="99">
        <v>100635</v>
      </c>
      <c r="I26" s="99">
        <v>135838</v>
      </c>
      <c r="J26" s="99">
        <v>72566</v>
      </c>
      <c r="K26" s="99">
        <v>90917</v>
      </c>
      <c r="L26" s="99">
        <v>90391</v>
      </c>
      <c r="M26" s="99">
        <v>529673</v>
      </c>
      <c r="N26" s="99">
        <v>254875</v>
      </c>
      <c r="O26" s="33">
        <v>1344694</v>
      </c>
    </row>
    <row r="27" spans="1:18">
      <c r="A27" s="16">
        <v>14</v>
      </c>
      <c r="B27" s="15" t="s">
        <v>23</v>
      </c>
      <c r="C27" s="114"/>
      <c r="D27" s="15"/>
      <c r="E27" s="15"/>
      <c r="F27" s="15"/>
      <c r="G27" s="99">
        <v>0</v>
      </c>
      <c r="H27" s="99">
        <v>0</v>
      </c>
      <c r="I27" s="99">
        <v>0</v>
      </c>
      <c r="J27" s="99">
        <v>0</v>
      </c>
      <c r="K27" s="99">
        <v>0</v>
      </c>
      <c r="L27" s="99">
        <v>0</v>
      </c>
      <c r="M27" s="99">
        <v>0</v>
      </c>
      <c r="N27" s="99">
        <v>26314569</v>
      </c>
      <c r="O27" s="33">
        <v>26314569</v>
      </c>
    </row>
    <row r="28" spans="1:18">
      <c r="A28" s="61">
        <v>15</v>
      </c>
      <c r="B28" s="52" t="s">
        <v>22</v>
      </c>
      <c r="C28" s="114"/>
      <c r="D28" s="15"/>
      <c r="E28" s="15"/>
      <c r="F28" s="15"/>
      <c r="G28" s="67">
        <v>16546949.880000001</v>
      </c>
      <c r="H28" s="67">
        <v>26770736</v>
      </c>
      <c r="I28" s="66">
        <v>25160015</v>
      </c>
      <c r="J28" s="66">
        <v>89684617</v>
      </c>
      <c r="K28" s="66">
        <v>40908198</v>
      </c>
      <c r="L28" s="66">
        <v>30060019</v>
      </c>
      <c r="M28" s="67">
        <v>112945987</v>
      </c>
      <c r="N28" s="67">
        <v>1336196639</v>
      </c>
      <c r="O28" s="67">
        <v>1678273160.8800001</v>
      </c>
      <c r="P28" s="26"/>
      <c r="Q28" s="26"/>
    </row>
    <row r="29" spans="1:18" ht="13.5" thickBot="1">
      <c r="A29" s="55">
        <v>16</v>
      </c>
      <c r="B29" s="56" t="s">
        <v>21</v>
      </c>
      <c r="C29" s="114"/>
      <c r="D29" s="15"/>
      <c r="E29" s="15"/>
      <c r="F29" s="15"/>
      <c r="G29" s="46">
        <v>13905499.119999999</v>
      </c>
      <c r="H29" s="46">
        <v>2957108</v>
      </c>
      <c r="I29" s="65">
        <v>6628073</v>
      </c>
      <c r="J29" s="65">
        <v>-53941979</v>
      </c>
      <c r="K29" s="65">
        <v>-4522019</v>
      </c>
      <c r="L29" s="65">
        <v>4994715</v>
      </c>
      <c r="M29" s="46">
        <v>24675158</v>
      </c>
      <c r="N29" s="46">
        <v>165217075</v>
      </c>
      <c r="O29" s="46">
        <v>159913630.11999989</v>
      </c>
      <c r="P29" s="26"/>
      <c r="Q29" s="26"/>
      <c r="R29" s="91"/>
    </row>
    <row r="30" spans="1:18" ht="13.5" thickTop="1">
      <c r="A30" s="16"/>
      <c r="B30" s="15"/>
      <c r="C30" s="114"/>
      <c r="D30" s="15"/>
      <c r="E30" s="15"/>
      <c r="F30" s="15"/>
      <c r="G30" s="39"/>
      <c r="H30" s="39"/>
      <c r="I30" s="13"/>
      <c r="J30" s="13"/>
      <c r="K30" s="13"/>
      <c r="L30" s="13"/>
      <c r="M30" s="39"/>
      <c r="N30" s="39"/>
      <c r="O30" s="39"/>
    </row>
    <row r="31" spans="1:18">
      <c r="A31" s="16"/>
      <c r="B31" s="30" t="s">
        <v>20</v>
      </c>
      <c r="C31" s="114"/>
      <c r="D31" s="15"/>
      <c r="E31" s="15"/>
      <c r="F31" s="15"/>
      <c r="G31" s="20"/>
      <c r="H31" s="20"/>
      <c r="I31" s="21"/>
      <c r="J31" s="21"/>
      <c r="K31" s="21"/>
      <c r="L31" s="21"/>
      <c r="M31" s="20"/>
      <c r="N31" s="20"/>
      <c r="O31" s="20"/>
    </row>
    <row r="32" spans="1:18">
      <c r="A32" s="16"/>
      <c r="B32" s="1"/>
      <c r="C32" s="114"/>
      <c r="D32" s="15"/>
      <c r="E32" s="15"/>
      <c r="F32" s="15"/>
      <c r="G32" s="20"/>
      <c r="H32" s="20"/>
      <c r="I32" s="21"/>
      <c r="J32" s="21"/>
      <c r="K32" s="21"/>
      <c r="L32" s="21"/>
      <c r="M32" s="20"/>
      <c r="N32" s="20"/>
      <c r="O32" s="20"/>
    </row>
    <row r="33" spans="1:19">
      <c r="A33" s="16">
        <v>17</v>
      </c>
      <c r="B33" s="15" t="s">
        <v>16</v>
      </c>
      <c r="C33" s="114"/>
      <c r="D33" s="15"/>
      <c r="E33" s="15"/>
      <c r="F33" s="15"/>
      <c r="G33" s="45">
        <v>2675423</v>
      </c>
      <c r="H33" s="45">
        <v>1038457</v>
      </c>
      <c r="I33" s="64">
        <v>512673</v>
      </c>
      <c r="J33" s="64">
        <v>202145</v>
      </c>
      <c r="K33" s="64">
        <v>42106</v>
      </c>
      <c r="L33" s="64">
        <v>0</v>
      </c>
      <c r="M33" s="45">
        <v>0</v>
      </c>
      <c r="N33" s="45">
        <v>0</v>
      </c>
      <c r="O33" s="45">
        <v>4470804</v>
      </c>
    </row>
    <row r="34" spans="1:19">
      <c r="A34" s="16">
        <v>18</v>
      </c>
      <c r="B34" s="15" t="s">
        <v>15</v>
      </c>
      <c r="C34" s="114"/>
      <c r="D34" s="15"/>
      <c r="E34" s="15"/>
      <c r="F34" s="15"/>
      <c r="G34" s="33">
        <v>847669</v>
      </c>
      <c r="H34" s="74">
        <v>359196</v>
      </c>
      <c r="I34" s="75">
        <v>158520</v>
      </c>
      <c r="J34" s="75">
        <v>1504234</v>
      </c>
      <c r="K34" s="75">
        <v>302041</v>
      </c>
      <c r="L34" s="75">
        <v>23340</v>
      </c>
      <c r="M34" s="74">
        <v>0</v>
      </c>
      <c r="N34" s="32">
        <v>0</v>
      </c>
      <c r="O34" s="33">
        <v>3195000</v>
      </c>
    </row>
    <row r="35" spans="1:19">
      <c r="A35" s="16">
        <v>19</v>
      </c>
      <c r="B35" s="15" t="s">
        <v>14</v>
      </c>
      <c r="C35" s="114"/>
      <c r="D35" s="15"/>
      <c r="E35" s="15"/>
      <c r="F35" s="15"/>
      <c r="G35" s="33">
        <v>700006</v>
      </c>
      <c r="H35" s="74">
        <v>0</v>
      </c>
      <c r="I35" s="75">
        <v>0</v>
      </c>
      <c r="J35" s="75">
        <v>0</v>
      </c>
      <c r="K35" s="75">
        <v>0</v>
      </c>
      <c r="L35" s="75">
        <v>0</v>
      </c>
      <c r="M35" s="74">
        <v>0</v>
      </c>
      <c r="N35" s="32">
        <v>0</v>
      </c>
      <c r="O35" s="33">
        <v>700006</v>
      </c>
    </row>
    <row r="36" spans="1:19">
      <c r="A36" s="16">
        <v>20</v>
      </c>
      <c r="B36" s="15" t="s">
        <v>13</v>
      </c>
      <c r="C36" s="114"/>
      <c r="D36" s="15"/>
      <c r="E36" s="15"/>
      <c r="F36" s="15"/>
      <c r="G36" s="33">
        <v>18065101</v>
      </c>
      <c r="H36" s="74">
        <v>0</v>
      </c>
      <c r="I36" s="75">
        <v>0</v>
      </c>
      <c r="J36" s="75">
        <v>0</v>
      </c>
      <c r="K36" s="75">
        <v>0</v>
      </c>
      <c r="L36" s="75">
        <v>0</v>
      </c>
      <c r="M36" s="74">
        <v>0</v>
      </c>
      <c r="N36" s="32">
        <v>0</v>
      </c>
      <c r="O36" s="33">
        <v>18065101</v>
      </c>
    </row>
    <row r="37" spans="1:19">
      <c r="A37" s="16" t="s">
        <v>18</v>
      </c>
      <c r="B37" s="15" t="s">
        <v>11</v>
      </c>
      <c r="C37" s="114"/>
      <c r="D37" s="15"/>
      <c r="E37" s="15"/>
      <c r="F37" s="15"/>
      <c r="G37" s="33">
        <v>-3164688</v>
      </c>
      <c r="H37" s="74">
        <v>0</v>
      </c>
      <c r="I37" s="75">
        <v>0</v>
      </c>
      <c r="J37" s="75">
        <v>0</v>
      </c>
      <c r="K37" s="75">
        <v>0</v>
      </c>
      <c r="L37" s="75">
        <v>0</v>
      </c>
      <c r="M37" s="74">
        <v>0</v>
      </c>
      <c r="N37" s="32">
        <v>0</v>
      </c>
      <c r="O37" s="33">
        <v>-3164688</v>
      </c>
    </row>
    <row r="38" spans="1:19">
      <c r="A38" s="16">
        <v>21</v>
      </c>
      <c r="B38" s="15" t="s">
        <v>10</v>
      </c>
      <c r="C38" s="114"/>
      <c r="D38" s="15"/>
      <c r="E38" s="15"/>
      <c r="F38" s="15"/>
      <c r="G38" s="33">
        <v>0</v>
      </c>
      <c r="H38" s="74">
        <v>0</v>
      </c>
      <c r="I38" s="75">
        <v>0</v>
      </c>
      <c r="J38" s="75">
        <v>0</v>
      </c>
      <c r="K38" s="75">
        <v>0</v>
      </c>
      <c r="L38" s="75">
        <v>0</v>
      </c>
      <c r="M38" s="74">
        <v>0</v>
      </c>
      <c r="N38" s="32">
        <v>0</v>
      </c>
      <c r="O38" s="33">
        <v>0</v>
      </c>
    </row>
    <row r="39" spans="1:19">
      <c r="A39" s="16">
        <v>22</v>
      </c>
      <c r="B39" s="15" t="s">
        <v>9</v>
      </c>
      <c r="C39" s="114"/>
      <c r="D39" s="15"/>
      <c r="E39" s="15"/>
      <c r="F39" s="15"/>
      <c r="G39" s="33">
        <v>-214140</v>
      </c>
      <c r="H39" s="33">
        <v>0</v>
      </c>
      <c r="I39" s="12">
        <v>0</v>
      </c>
      <c r="J39" s="12">
        <v>0</v>
      </c>
      <c r="K39" s="12">
        <v>0</v>
      </c>
      <c r="L39" s="12">
        <v>0</v>
      </c>
      <c r="M39" s="33">
        <v>0</v>
      </c>
      <c r="N39" s="33">
        <v>0</v>
      </c>
      <c r="O39" s="33">
        <v>-214140</v>
      </c>
    </row>
    <row r="40" spans="1:19" ht="13.5" thickBot="1">
      <c r="A40" s="55">
        <v>23</v>
      </c>
      <c r="B40" s="56" t="s">
        <v>59</v>
      </c>
      <c r="C40" s="114"/>
      <c r="D40" s="15"/>
      <c r="E40" s="15"/>
      <c r="F40" s="15"/>
      <c r="G40" s="46">
        <v>18909371</v>
      </c>
      <c r="H40" s="46">
        <v>1397653</v>
      </c>
      <c r="I40" s="65">
        <v>671193</v>
      </c>
      <c r="J40" s="65">
        <v>1706379</v>
      </c>
      <c r="K40" s="65">
        <v>344147</v>
      </c>
      <c r="L40" s="65">
        <v>23340</v>
      </c>
      <c r="M40" s="46">
        <v>0</v>
      </c>
      <c r="N40" s="46">
        <v>0</v>
      </c>
      <c r="O40" s="46">
        <v>23052083</v>
      </c>
      <c r="Q40" s="26"/>
    </row>
    <row r="41" spans="1:19" ht="13.5" thickTop="1">
      <c r="A41" s="16"/>
      <c r="B41" s="15"/>
      <c r="C41" s="114"/>
      <c r="D41" s="15"/>
      <c r="E41" s="15"/>
      <c r="F41" s="15"/>
      <c r="G41" s="39"/>
      <c r="H41" s="39"/>
      <c r="I41" s="13"/>
      <c r="J41" s="13"/>
      <c r="K41" s="13"/>
      <c r="L41" s="13"/>
      <c r="M41" s="13"/>
      <c r="N41" s="39"/>
      <c r="O41" s="39"/>
    </row>
    <row r="42" spans="1:19">
      <c r="A42" s="16"/>
      <c r="B42" s="15"/>
      <c r="C42" s="114"/>
      <c r="D42" s="15"/>
      <c r="E42" s="15"/>
      <c r="F42" s="15"/>
      <c r="G42" s="20"/>
      <c r="H42" s="20"/>
      <c r="I42" s="21"/>
      <c r="J42" s="21"/>
      <c r="K42" s="21"/>
      <c r="L42" s="21"/>
      <c r="M42" s="21"/>
      <c r="N42" s="20"/>
      <c r="O42" s="20"/>
    </row>
    <row r="43" spans="1:19">
      <c r="A43" s="16"/>
      <c r="B43" s="30" t="s">
        <v>7</v>
      </c>
      <c r="C43" s="114"/>
      <c r="D43" s="15"/>
      <c r="E43" s="15"/>
      <c r="F43" s="15"/>
      <c r="G43" s="20"/>
      <c r="H43" s="20"/>
      <c r="I43" s="21"/>
      <c r="J43" s="21"/>
      <c r="K43" s="21"/>
      <c r="L43" s="21"/>
      <c r="M43" s="21"/>
      <c r="N43" s="20"/>
      <c r="O43" s="20"/>
    </row>
    <row r="44" spans="1:19">
      <c r="A44" s="16"/>
      <c r="B44" s="1"/>
      <c r="C44" s="114"/>
      <c r="D44" s="15"/>
      <c r="E44" s="15"/>
      <c r="F44" s="15"/>
      <c r="G44" s="20"/>
      <c r="H44" s="20"/>
      <c r="I44" s="21"/>
      <c r="J44" s="21"/>
      <c r="K44" s="21"/>
      <c r="L44" s="21"/>
      <c r="M44" s="21"/>
      <c r="N44" s="20"/>
      <c r="O44" s="20"/>
    </row>
    <row r="45" spans="1:19">
      <c r="A45" s="16">
        <v>24</v>
      </c>
      <c r="B45" s="15" t="s">
        <v>4</v>
      </c>
      <c r="C45" s="114"/>
      <c r="D45" s="15"/>
      <c r="E45" s="15"/>
      <c r="F45" s="15"/>
      <c r="G45" s="76">
        <v>-2485152</v>
      </c>
      <c r="H45" s="76">
        <v>0</v>
      </c>
      <c r="I45" s="77">
        <v>0</v>
      </c>
      <c r="J45" s="77">
        <v>0</v>
      </c>
      <c r="K45" s="77">
        <v>0</v>
      </c>
      <c r="L45" s="77">
        <v>0</v>
      </c>
      <c r="M45" s="77">
        <v>0</v>
      </c>
      <c r="N45" s="73">
        <v>0</v>
      </c>
      <c r="O45" s="45">
        <v>-2485152</v>
      </c>
      <c r="P45" s="91"/>
    </row>
    <row r="46" spans="1:19">
      <c r="A46" s="16">
        <v>25</v>
      </c>
      <c r="B46" s="15" t="s">
        <v>53</v>
      </c>
      <c r="C46" s="114"/>
      <c r="D46" s="15"/>
      <c r="E46" s="15"/>
      <c r="F46" s="15"/>
      <c r="G46" s="33">
        <v>-8635359</v>
      </c>
      <c r="H46" s="33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33">
        <v>0</v>
      </c>
      <c r="O46" s="33">
        <v>-8635359</v>
      </c>
      <c r="P46" s="21"/>
    </row>
    <row r="47" spans="1:19">
      <c r="A47" s="16" t="s">
        <v>48</v>
      </c>
      <c r="B47" s="9" t="s">
        <v>57</v>
      </c>
      <c r="C47" s="114"/>
      <c r="D47" s="15"/>
      <c r="E47" s="15"/>
      <c r="F47" s="15"/>
      <c r="G47" s="33">
        <v>0</v>
      </c>
      <c r="H47" s="33">
        <v>123809</v>
      </c>
      <c r="I47" s="12"/>
      <c r="J47" s="12"/>
      <c r="K47" s="12"/>
      <c r="L47" s="12"/>
      <c r="M47" s="12"/>
      <c r="N47" s="33"/>
      <c r="O47" s="33">
        <v>123809</v>
      </c>
      <c r="P47" s="21"/>
    </row>
    <row r="48" spans="1:19" ht="13.5" thickBot="1">
      <c r="A48" s="55">
        <v>26</v>
      </c>
      <c r="B48" s="56" t="s">
        <v>64</v>
      </c>
      <c r="C48" s="114"/>
      <c r="D48" s="15"/>
      <c r="E48" s="15"/>
      <c r="F48" s="15"/>
      <c r="G48" s="46">
        <v>-11120511</v>
      </c>
      <c r="H48" s="46">
        <v>123809</v>
      </c>
      <c r="I48" s="65">
        <v>0</v>
      </c>
      <c r="J48" s="65">
        <v>0</v>
      </c>
      <c r="K48" s="65">
        <v>0</v>
      </c>
      <c r="L48" s="65">
        <v>0</v>
      </c>
      <c r="M48" s="65">
        <v>0</v>
      </c>
      <c r="N48" s="46">
        <v>0</v>
      </c>
      <c r="O48" s="46">
        <v>-10996702</v>
      </c>
      <c r="S48" s="91"/>
    </row>
    <row r="49" spans="1:17" ht="13.5" thickTop="1">
      <c r="A49" s="16"/>
      <c r="B49" s="15"/>
      <c r="C49" s="114"/>
      <c r="D49" s="15"/>
      <c r="E49" s="15"/>
      <c r="F49" s="15"/>
      <c r="G49" s="39"/>
      <c r="H49" s="39"/>
      <c r="I49" s="13"/>
      <c r="J49" s="13"/>
      <c r="K49" s="13"/>
      <c r="L49" s="13"/>
      <c r="M49" s="13"/>
      <c r="N49" s="39"/>
      <c r="O49" s="39"/>
    </row>
    <row r="50" spans="1:17" ht="13.5" thickBot="1">
      <c r="A50" s="55">
        <v>27</v>
      </c>
      <c r="B50" s="56" t="s">
        <v>60</v>
      </c>
      <c r="C50" s="114"/>
      <c r="D50" s="15"/>
      <c r="E50" s="15"/>
      <c r="F50" s="15"/>
      <c r="G50" s="46">
        <v>-16124382.880000001</v>
      </c>
      <c r="H50" s="46">
        <v>1683264</v>
      </c>
      <c r="I50" s="65">
        <v>5956880</v>
      </c>
      <c r="J50" s="65">
        <v>-55648358</v>
      </c>
      <c r="K50" s="65">
        <v>-4866166</v>
      </c>
      <c r="L50" s="65">
        <v>4971375</v>
      </c>
      <c r="M50" s="65">
        <v>24675158</v>
      </c>
      <c r="N50" s="46">
        <v>165217075</v>
      </c>
      <c r="O50" s="46">
        <v>125864845.11999989</v>
      </c>
      <c r="Q50" s="26"/>
    </row>
    <row r="51" spans="1:17" ht="13.5" thickTop="1">
      <c r="A51" s="78"/>
      <c r="B51" s="57"/>
      <c r="C51" s="114"/>
      <c r="D51" s="15"/>
      <c r="E51" s="15"/>
      <c r="F51" s="15"/>
      <c r="G51" s="72"/>
      <c r="H51" s="72"/>
      <c r="I51" s="79"/>
      <c r="J51" s="79"/>
      <c r="K51" s="79"/>
      <c r="L51" s="79"/>
      <c r="M51" s="79"/>
      <c r="N51" s="72"/>
      <c r="O51" s="72"/>
    </row>
    <row r="52" spans="1:17">
      <c r="A52" s="16">
        <v>28</v>
      </c>
      <c r="B52" s="15" t="s">
        <v>1</v>
      </c>
      <c r="C52" s="114"/>
      <c r="D52" s="15"/>
      <c r="E52" s="15"/>
      <c r="F52" s="15"/>
      <c r="G52" s="45">
        <v>0</v>
      </c>
      <c r="H52" s="45">
        <v>0</v>
      </c>
      <c r="I52" s="64">
        <v>0</v>
      </c>
      <c r="J52" s="64">
        <v>53257381</v>
      </c>
      <c r="K52" s="64">
        <v>1416391</v>
      </c>
      <c r="L52" s="64">
        <v>0</v>
      </c>
      <c r="M52" s="64">
        <v>0</v>
      </c>
      <c r="N52" s="45">
        <v>-165217075</v>
      </c>
      <c r="O52" s="45">
        <v>-110543303</v>
      </c>
      <c r="Q52" s="26"/>
    </row>
    <row r="53" spans="1:17">
      <c r="A53" s="16"/>
      <c r="B53" s="15"/>
      <c r="C53" s="114"/>
      <c r="D53" s="15"/>
      <c r="E53" s="15"/>
      <c r="F53" s="15"/>
      <c r="G53" s="39"/>
      <c r="H53" s="39"/>
      <c r="I53" s="13"/>
      <c r="J53" s="13"/>
      <c r="K53" s="13"/>
      <c r="L53" s="13"/>
      <c r="M53" s="13"/>
      <c r="N53" s="39"/>
      <c r="O53" s="39"/>
    </row>
    <row r="54" spans="1:17">
      <c r="A54" s="16">
        <v>29</v>
      </c>
      <c r="B54" s="15" t="s">
        <v>61</v>
      </c>
      <c r="C54" s="114"/>
      <c r="D54" s="15"/>
      <c r="E54" s="15"/>
      <c r="F54" s="15"/>
      <c r="G54" s="20"/>
      <c r="H54" s="20"/>
      <c r="I54" s="21"/>
      <c r="J54" s="21"/>
      <c r="K54" s="21"/>
      <c r="L54" s="21"/>
      <c r="M54" s="21"/>
      <c r="N54" s="20"/>
      <c r="O54" s="20"/>
      <c r="P54" s="91"/>
    </row>
    <row r="55" spans="1:17">
      <c r="A55" s="16"/>
      <c r="B55" s="15" t="s">
        <v>91</v>
      </c>
      <c r="C55" s="114"/>
      <c r="D55" s="15"/>
      <c r="E55" s="15"/>
      <c r="F55" s="15"/>
      <c r="G55" s="33">
        <v>-16124382.880000001</v>
      </c>
      <c r="H55" s="33">
        <v>1683264</v>
      </c>
      <c r="I55" s="12">
        <v>5956880</v>
      </c>
      <c r="J55" s="12">
        <v>-2390977</v>
      </c>
      <c r="K55" s="12">
        <v>-3449775</v>
      </c>
      <c r="L55" s="12">
        <v>4971375</v>
      </c>
      <c r="M55" s="12">
        <v>0</v>
      </c>
      <c r="N55" s="33">
        <v>0</v>
      </c>
      <c r="O55" s="33">
        <v>-9353615.8800000008</v>
      </c>
      <c r="Q55" s="4"/>
    </row>
    <row r="56" spans="1:17">
      <c r="A56" s="16">
        <v>30</v>
      </c>
      <c r="B56" s="15" t="s">
        <v>62</v>
      </c>
      <c r="C56" s="114"/>
      <c r="D56" s="15"/>
      <c r="E56" s="15"/>
      <c r="F56" s="15"/>
      <c r="G56" s="33">
        <v>0</v>
      </c>
      <c r="H56" s="33">
        <v>0</v>
      </c>
      <c r="I56" s="12">
        <v>0</v>
      </c>
      <c r="J56" s="12">
        <v>0</v>
      </c>
      <c r="K56" s="12">
        <v>0</v>
      </c>
      <c r="L56" s="12">
        <v>0</v>
      </c>
      <c r="M56" s="33">
        <v>4220632</v>
      </c>
      <c r="N56" s="33">
        <v>0</v>
      </c>
      <c r="O56" s="33">
        <v>4220632</v>
      </c>
    </row>
    <row r="57" spans="1:17">
      <c r="A57" s="16">
        <v>31</v>
      </c>
      <c r="B57" s="15" t="s">
        <v>63</v>
      </c>
      <c r="C57" s="114"/>
      <c r="D57" s="15"/>
      <c r="E57" s="15"/>
      <c r="F57" s="15"/>
      <c r="G57" s="33">
        <v>0</v>
      </c>
      <c r="H57" s="33">
        <v>0</v>
      </c>
      <c r="I57" s="12">
        <v>0</v>
      </c>
      <c r="J57" s="12">
        <v>0</v>
      </c>
      <c r="K57" s="12">
        <v>0</v>
      </c>
      <c r="L57" s="12">
        <v>0</v>
      </c>
      <c r="M57" s="33">
        <v>6578619</v>
      </c>
      <c r="N57" s="33">
        <v>0</v>
      </c>
      <c r="O57" s="33">
        <v>6578619</v>
      </c>
    </row>
    <row r="58" spans="1:17">
      <c r="A58" s="16">
        <v>32</v>
      </c>
      <c r="B58" s="15" t="s">
        <v>92</v>
      </c>
      <c r="C58" s="114"/>
      <c r="D58" s="15"/>
      <c r="E58" s="15"/>
      <c r="F58" s="15"/>
      <c r="G58" s="33">
        <v>0</v>
      </c>
      <c r="H58" s="33">
        <v>0</v>
      </c>
      <c r="I58" s="12">
        <v>0</v>
      </c>
      <c r="J58" s="12">
        <v>0</v>
      </c>
      <c r="K58" s="12">
        <v>0</v>
      </c>
      <c r="L58" s="12">
        <v>0</v>
      </c>
      <c r="M58" s="33">
        <v>7512883</v>
      </c>
      <c r="N58" s="33">
        <v>0</v>
      </c>
      <c r="O58" s="33">
        <v>7512883</v>
      </c>
    </row>
    <row r="59" spans="1:17">
      <c r="A59" s="16">
        <v>33</v>
      </c>
      <c r="B59" s="15" t="s">
        <v>94</v>
      </c>
      <c r="C59" s="114"/>
      <c r="D59" s="15"/>
      <c r="E59" s="15"/>
      <c r="F59" s="15"/>
      <c r="G59" s="33">
        <v>0</v>
      </c>
      <c r="H59" s="33">
        <v>0</v>
      </c>
      <c r="I59" s="12">
        <v>0</v>
      </c>
      <c r="J59" s="12">
        <v>0</v>
      </c>
      <c r="K59" s="12">
        <v>0</v>
      </c>
      <c r="L59" s="12">
        <v>0</v>
      </c>
      <c r="M59" s="33">
        <v>6364443</v>
      </c>
      <c r="N59" s="33">
        <v>0</v>
      </c>
      <c r="O59" s="33">
        <v>6364443</v>
      </c>
    </row>
    <row r="60" spans="1:17" ht="13.5" thickBot="1">
      <c r="A60" s="55">
        <v>34</v>
      </c>
      <c r="B60" s="56" t="s">
        <v>50</v>
      </c>
      <c r="G60" s="46">
        <v>-16124382.880000001</v>
      </c>
      <c r="H60" s="46">
        <v>1683264</v>
      </c>
      <c r="I60" s="65">
        <v>5956880</v>
      </c>
      <c r="J60" s="65">
        <v>-2390977</v>
      </c>
      <c r="K60" s="65">
        <v>-3449775</v>
      </c>
      <c r="L60" s="65">
        <v>4971375</v>
      </c>
      <c r="M60" s="65">
        <v>24676577</v>
      </c>
      <c r="N60" s="46">
        <v>0</v>
      </c>
      <c r="O60" s="46">
        <v>15322961.119999999</v>
      </c>
      <c r="P60" s="38"/>
    </row>
    <row r="61" spans="1:17" ht="13.5" thickTop="1">
      <c r="G61" s="40"/>
      <c r="H61" s="40"/>
      <c r="I61" s="14"/>
      <c r="J61" s="14"/>
      <c r="K61" s="14"/>
      <c r="L61" s="14"/>
      <c r="M61" s="14"/>
      <c r="N61" s="40"/>
      <c r="O61" s="40"/>
    </row>
    <row r="62" spans="1:17" hidden="1">
      <c r="H62" s="93">
        <f>G60+H60</f>
        <v>-14441118.880000001</v>
      </c>
      <c r="I62" s="17"/>
      <c r="J62" s="17"/>
      <c r="K62" s="17"/>
      <c r="L62" s="17"/>
      <c r="M62" s="17"/>
    </row>
    <row r="63" spans="1:17" hidden="1">
      <c r="H63" s="18"/>
      <c r="I63" s="4">
        <f>6060536-346921</f>
        <v>5713615</v>
      </c>
      <c r="J63" s="4">
        <f>-1799022-75863</f>
        <v>-1874885</v>
      </c>
      <c r="K63" s="4">
        <f>-3351254-168669</f>
        <v>-3519923</v>
      </c>
      <c r="L63" s="4">
        <f>4224644+252407</f>
        <v>4477051</v>
      </c>
      <c r="M63" s="25">
        <f>10799251+0</f>
        <v>10799251</v>
      </c>
      <c r="O63" s="41">
        <v>15877583</v>
      </c>
      <c r="P63" s="38" t="s">
        <v>69</v>
      </c>
    </row>
    <row r="64" spans="1:17" hidden="1">
      <c r="H64" s="18"/>
      <c r="I64" s="26"/>
      <c r="J64" s="26"/>
      <c r="O64" s="29"/>
    </row>
    <row r="65" spans="2:15" hidden="1">
      <c r="G65" s="31" t="s">
        <v>70</v>
      </c>
      <c r="O65" s="37">
        <f>O60-O63</f>
        <v>-554621.88000000082</v>
      </c>
    </row>
    <row r="66" spans="2:15">
      <c r="G66" s="105"/>
      <c r="J66" s="4"/>
      <c r="K66" s="4"/>
    </row>
    <row r="67" spans="2:15">
      <c r="J67" s="4"/>
      <c r="O67" s="93"/>
    </row>
    <row r="68" spans="2:15">
      <c r="B68" s="107" t="s">
        <v>84</v>
      </c>
      <c r="C68" s="112"/>
      <c r="D68" s="27"/>
      <c r="E68" s="27"/>
      <c r="F68" s="27"/>
      <c r="G68" s="97"/>
      <c r="H68" s="97"/>
      <c r="I68" s="107" t="s">
        <v>85</v>
      </c>
      <c r="O68" s="93"/>
    </row>
    <row r="71" spans="2:15">
      <c r="J71" s="4"/>
    </row>
    <row r="72" spans="2:15">
      <c r="B72" s="107" t="s">
        <v>86</v>
      </c>
      <c r="C72" s="112"/>
      <c r="D72" s="27"/>
      <c r="E72" s="27"/>
      <c r="F72" s="27"/>
      <c r="G72" s="97"/>
      <c r="H72" s="97"/>
      <c r="I72" s="108" t="s">
        <v>85</v>
      </c>
    </row>
    <row r="73" spans="2:15">
      <c r="J73" s="4"/>
    </row>
  </sheetData>
  <mergeCells count="3">
    <mergeCell ref="A2:O2"/>
    <mergeCell ref="A3:O3"/>
    <mergeCell ref="A4:O4"/>
  </mergeCells>
  <pageMargins left="0.7" right="0.7" top="0.75" bottom="0.75" header="0.3" footer="0.3"/>
  <pageSetup scale="57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76"/>
  <sheetViews>
    <sheetView topLeftCell="A25" workbookViewId="0">
      <selection activeCell="R64" sqref="R64"/>
    </sheetView>
  </sheetViews>
  <sheetFormatPr defaultRowHeight="12.75"/>
  <cols>
    <col min="1" max="1" width="53.42578125" style="25" customWidth="1"/>
    <col min="2" max="2" width="2.7109375" style="38" customWidth="1"/>
    <col min="3" max="5" width="15.5703125" style="17" bestFit="1" customWidth="1"/>
    <col min="6" max="6" width="15" style="17" bestFit="1" customWidth="1"/>
    <col min="7" max="7" width="14.42578125" style="17" customWidth="1"/>
    <col min="8" max="8" width="15" style="25" bestFit="1" customWidth="1"/>
    <col min="9" max="10" width="14.42578125" style="25" customWidth="1"/>
    <col min="11" max="11" width="15" style="25" bestFit="1" customWidth="1"/>
    <col min="12" max="12" width="16.85546875" style="25" customWidth="1"/>
    <col min="13" max="13" width="17.5703125" style="17" bestFit="1" customWidth="1"/>
    <col min="14" max="14" width="14.85546875" style="25" customWidth="1"/>
    <col min="15" max="15" width="15" style="185" bestFit="1" customWidth="1"/>
    <col min="16" max="16" width="16" style="25" bestFit="1" customWidth="1"/>
    <col min="17" max="17" width="11.85546875" style="25" bestFit="1" customWidth="1"/>
    <col min="18" max="253" width="9.140625" style="25"/>
    <col min="254" max="254" width="6.42578125" style="25" customWidth="1"/>
    <col min="255" max="255" width="51.7109375" style="25" bestFit="1" customWidth="1"/>
    <col min="256" max="258" width="0" style="25" hidden="1" customWidth="1"/>
    <col min="259" max="266" width="14.42578125" style="25" customWidth="1"/>
    <col min="267" max="267" width="16.85546875" style="25" customWidth="1"/>
    <col min="268" max="268" width="14.42578125" style="25" customWidth="1"/>
    <col min="269" max="509" width="9.140625" style="25"/>
    <col min="510" max="510" width="6.42578125" style="25" customWidth="1"/>
    <col min="511" max="511" width="51.7109375" style="25" bestFit="1" customWidth="1"/>
    <col min="512" max="514" width="0" style="25" hidden="1" customWidth="1"/>
    <col min="515" max="522" width="14.42578125" style="25" customWidth="1"/>
    <col min="523" max="523" width="16.85546875" style="25" customWidth="1"/>
    <col min="524" max="524" width="14.42578125" style="25" customWidth="1"/>
    <col min="525" max="765" width="9.140625" style="25"/>
    <col min="766" max="766" width="6.42578125" style="25" customWidth="1"/>
    <col min="767" max="767" width="51.7109375" style="25" bestFit="1" customWidth="1"/>
    <col min="768" max="770" width="0" style="25" hidden="1" customWidth="1"/>
    <col min="771" max="778" width="14.42578125" style="25" customWidth="1"/>
    <col min="779" max="779" width="16.85546875" style="25" customWidth="1"/>
    <col min="780" max="780" width="14.42578125" style="25" customWidth="1"/>
    <col min="781" max="1021" width="9.140625" style="25"/>
    <col min="1022" max="1022" width="6.42578125" style="25" customWidth="1"/>
    <col min="1023" max="1023" width="51.7109375" style="25" bestFit="1" customWidth="1"/>
    <col min="1024" max="1026" width="0" style="25" hidden="1" customWidth="1"/>
    <col min="1027" max="1034" width="14.42578125" style="25" customWidth="1"/>
    <col min="1035" max="1035" width="16.85546875" style="25" customWidth="1"/>
    <col min="1036" max="1036" width="14.42578125" style="25" customWidth="1"/>
    <col min="1037" max="1277" width="9.140625" style="25"/>
    <col min="1278" max="1278" width="6.42578125" style="25" customWidth="1"/>
    <col min="1279" max="1279" width="51.7109375" style="25" bestFit="1" customWidth="1"/>
    <col min="1280" max="1282" width="0" style="25" hidden="1" customWidth="1"/>
    <col min="1283" max="1290" width="14.42578125" style="25" customWidth="1"/>
    <col min="1291" max="1291" width="16.85546875" style="25" customWidth="1"/>
    <col min="1292" max="1292" width="14.42578125" style="25" customWidth="1"/>
    <col min="1293" max="1533" width="9.140625" style="25"/>
    <col min="1534" max="1534" width="6.42578125" style="25" customWidth="1"/>
    <col min="1535" max="1535" width="51.7109375" style="25" bestFit="1" customWidth="1"/>
    <col min="1536" max="1538" width="0" style="25" hidden="1" customWidth="1"/>
    <col min="1539" max="1546" width="14.42578125" style="25" customWidth="1"/>
    <col min="1547" max="1547" width="16.85546875" style="25" customWidth="1"/>
    <col min="1548" max="1548" width="14.42578125" style="25" customWidth="1"/>
    <col min="1549" max="1789" width="9.140625" style="25"/>
    <col min="1790" max="1790" width="6.42578125" style="25" customWidth="1"/>
    <col min="1791" max="1791" width="51.7109375" style="25" bestFit="1" customWidth="1"/>
    <col min="1792" max="1794" width="0" style="25" hidden="1" customWidth="1"/>
    <col min="1795" max="1802" width="14.42578125" style="25" customWidth="1"/>
    <col min="1803" max="1803" width="16.85546875" style="25" customWidth="1"/>
    <col min="1804" max="1804" width="14.42578125" style="25" customWidth="1"/>
    <col min="1805" max="2045" width="9.140625" style="25"/>
    <col min="2046" max="2046" width="6.42578125" style="25" customWidth="1"/>
    <col min="2047" max="2047" width="51.7109375" style="25" bestFit="1" customWidth="1"/>
    <col min="2048" max="2050" width="0" style="25" hidden="1" customWidth="1"/>
    <col min="2051" max="2058" width="14.42578125" style="25" customWidth="1"/>
    <col min="2059" max="2059" width="16.85546875" style="25" customWidth="1"/>
    <col min="2060" max="2060" width="14.42578125" style="25" customWidth="1"/>
    <col min="2061" max="2301" width="9.140625" style="25"/>
    <col min="2302" max="2302" width="6.42578125" style="25" customWidth="1"/>
    <col min="2303" max="2303" width="51.7109375" style="25" bestFit="1" customWidth="1"/>
    <col min="2304" max="2306" width="0" style="25" hidden="1" customWidth="1"/>
    <col min="2307" max="2314" width="14.42578125" style="25" customWidth="1"/>
    <col min="2315" max="2315" width="16.85546875" style="25" customWidth="1"/>
    <col min="2316" max="2316" width="14.42578125" style="25" customWidth="1"/>
    <col min="2317" max="2557" width="9.140625" style="25"/>
    <col min="2558" max="2558" width="6.42578125" style="25" customWidth="1"/>
    <col min="2559" max="2559" width="51.7109375" style="25" bestFit="1" customWidth="1"/>
    <col min="2560" max="2562" width="0" style="25" hidden="1" customWidth="1"/>
    <col min="2563" max="2570" width="14.42578125" style="25" customWidth="1"/>
    <col min="2571" max="2571" width="16.85546875" style="25" customWidth="1"/>
    <col min="2572" max="2572" width="14.42578125" style="25" customWidth="1"/>
    <col min="2573" max="2813" width="9.140625" style="25"/>
    <col min="2814" max="2814" width="6.42578125" style="25" customWidth="1"/>
    <col min="2815" max="2815" width="51.7109375" style="25" bestFit="1" customWidth="1"/>
    <col min="2816" max="2818" width="0" style="25" hidden="1" customWidth="1"/>
    <col min="2819" max="2826" width="14.42578125" style="25" customWidth="1"/>
    <col min="2827" max="2827" width="16.85546875" style="25" customWidth="1"/>
    <col min="2828" max="2828" width="14.42578125" style="25" customWidth="1"/>
    <col min="2829" max="3069" width="9.140625" style="25"/>
    <col min="3070" max="3070" width="6.42578125" style="25" customWidth="1"/>
    <col min="3071" max="3071" width="51.7109375" style="25" bestFit="1" customWidth="1"/>
    <col min="3072" max="3074" width="0" style="25" hidden="1" customWidth="1"/>
    <col min="3075" max="3082" width="14.42578125" style="25" customWidth="1"/>
    <col min="3083" max="3083" width="16.85546875" style="25" customWidth="1"/>
    <col min="3084" max="3084" width="14.42578125" style="25" customWidth="1"/>
    <col min="3085" max="3325" width="9.140625" style="25"/>
    <col min="3326" max="3326" width="6.42578125" style="25" customWidth="1"/>
    <col min="3327" max="3327" width="51.7109375" style="25" bestFit="1" customWidth="1"/>
    <col min="3328" max="3330" width="0" style="25" hidden="1" customWidth="1"/>
    <col min="3331" max="3338" width="14.42578125" style="25" customWidth="1"/>
    <col min="3339" max="3339" width="16.85546875" style="25" customWidth="1"/>
    <col min="3340" max="3340" width="14.42578125" style="25" customWidth="1"/>
    <col min="3341" max="3581" width="9.140625" style="25"/>
    <col min="3582" max="3582" width="6.42578125" style="25" customWidth="1"/>
    <col min="3583" max="3583" width="51.7109375" style="25" bestFit="1" customWidth="1"/>
    <col min="3584" max="3586" width="0" style="25" hidden="1" customWidth="1"/>
    <col min="3587" max="3594" width="14.42578125" style="25" customWidth="1"/>
    <col min="3595" max="3595" width="16.85546875" style="25" customWidth="1"/>
    <col min="3596" max="3596" width="14.42578125" style="25" customWidth="1"/>
    <col min="3597" max="3837" width="9.140625" style="25"/>
    <col min="3838" max="3838" width="6.42578125" style="25" customWidth="1"/>
    <col min="3839" max="3839" width="51.7109375" style="25" bestFit="1" customWidth="1"/>
    <col min="3840" max="3842" width="0" style="25" hidden="1" customWidth="1"/>
    <col min="3843" max="3850" width="14.42578125" style="25" customWidth="1"/>
    <col min="3851" max="3851" width="16.85546875" style="25" customWidth="1"/>
    <col min="3852" max="3852" width="14.42578125" style="25" customWidth="1"/>
    <col min="3853" max="4093" width="9.140625" style="25"/>
    <col min="4094" max="4094" width="6.42578125" style="25" customWidth="1"/>
    <col min="4095" max="4095" width="51.7109375" style="25" bestFit="1" customWidth="1"/>
    <col min="4096" max="4098" width="0" style="25" hidden="1" customWidth="1"/>
    <col min="4099" max="4106" width="14.42578125" style="25" customWidth="1"/>
    <col min="4107" max="4107" width="16.85546875" style="25" customWidth="1"/>
    <col min="4108" max="4108" width="14.42578125" style="25" customWidth="1"/>
    <col min="4109" max="4349" width="9.140625" style="25"/>
    <col min="4350" max="4350" width="6.42578125" style="25" customWidth="1"/>
    <col min="4351" max="4351" width="51.7109375" style="25" bestFit="1" customWidth="1"/>
    <col min="4352" max="4354" width="0" style="25" hidden="1" customWidth="1"/>
    <col min="4355" max="4362" width="14.42578125" style="25" customWidth="1"/>
    <col min="4363" max="4363" width="16.85546875" style="25" customWidth="1"/>
    <col min="4364" max="4364" width="14.42578125" style="25" customWidth="1"/>
    <col min="4365" max="4605" width="9.140625" style="25"/>
    <col min="4606" max="4606" width="6.42578125" style="25" customWidth="1"/>
    <col min="4607" max="4607" width="51.7109375" style="25" bestFit="1" customWidth="1"/>
    <col min="4608" max="4610" width="0" style="25" hidden="1" customWidth="1"/>
    <col min="4611" max="4618" width="14.42578125" style="25" customWidth="1"/>
    <col min="4619" max="4619" width="16.85546875" style="25" customWidth="1"/>
    <col min="4620" max="4620" width="14.42578125" style="25" customWidth="1"/>
    <col min="4621" max="4861" width="9.140625" style="25"/>
    <col min="4862" max="4862" width="6.42578125" style="25" customWidth="1"/>
    <col min="4863" max="4863" width="51.7109375" style="25" bestFit="1" customWidth="1"/>
    <col min="4864" max="4866" width="0" style="25" hidden="1" customWidth="1"/>
    <col min="4867" max="4874" width="14.42578125" style="25" customWidth="1"/>
    <col min="4875" max="4875" width="16.85546875" style="25" customWidth="1"/>
    <col min="4876" max="4876" width="14.42578125" style="25" customWidth="1"/>
    <col min="4877" max="5117" width="9.140625" style="25"/>
    <col min="5118" max="5118" width="6.42578125" style="25" customWidth="1"/>
    <col min="5119" max="5119" width="51.7109375" style="25" bestFit="1" customWidth="1"/>
    <col min="5120" max="5122" width="0" style="25" hidden="1" customWidth="1"/>
    <col min="5123" max="5130" width="14.42578125" style="25" customWidth="1"/>
    <col min="5131" max="5131" width="16.85546875" style="25" customWidth="1"/>
    <col min="5132" max="5132" width="14.42578125" style="25" customWidth="1"/>
    <col min="5133" max="5373" width="9.140625" style="25"/>
    <col min="5374" max="5374" width="6.42578125" style="25" customWidth="1"/>
    <col min="5375" max="5375" width="51.7109375" style="25" bestFit="1" customWidth="1"/>
    <col min="5376" max="5378" width="0" style="25" hidden="1" customWidth="1"/>
    <col min="5379" max="5386" width="14.42578125" style="25" customWidth="1"/>
    <col min="5387" max="5387" width="16.85546875" style="25" customWidth="1"/>
    <col min="5388" max="5388" width="14.42578125" style="25" customWidth="1"/>
    <col min="5389" max="5629" width="9.140625" style="25"/>
    <col min="5630" max="5630" width="6.42578125" style="25" customWidth="1"/>
    <col min="5631" max="5631" width="51.7109375" style="25" bestFit="1" customWidth="1"/>
    <col min="5632" max="5634" width="0" style="25" hidden="1" customWidth="1"/>
    <col min="5635" max="5642" width="14.42578125" style="25" customWidth="1"/>
    <col min="5643" max="5643" width="16.85546875" style="25" customWidth="1"/>
    <col min="5644" max="5644" width="14.42578125" style="25" customWidth="1"/>
    <col min="5645" max="5885" width="9.140625" style="25"/>
    <col min="5886" max="5886" width="6.42578125" style="25" customWidth="1"/>
    <col min="5887" max="5887" width="51.7109375" style="25" bestFit="1" customWidth="1"/>
    <col min="5888" max="5890" width="0" style="25" hidden="1" customWidth="1"/>
    <col min="5891" max="5898" width="14.42578125" style="25" customWidth="1"/>
    <col min="5899" max="5899" width="16.85546875" style="25" customWidth="1"/>
    <col min="5900" max="5900" width="14.42578125" style="25" customWidth="1"/>
    <col min="5901" max="6141" width="9.140625" style="25"/>
    <col min="6142" max="6142" width="6.42578125" style="25" customWidth="1"/>
    <col min="6143" max="6143" width="51.7109375" style="25" bestFit="1" customWidth="1"/>
    <col min="6144" max="6146" width="0" style="25" hidden="1" customWidth="1"/>
    <col min="6147" max="6154" width="14.42578125" style="25" customWidth="1"/>
    <col min="6155" max="6155" width="16.85546875" style="25" customWidth="1"/>
    <col min="6156" max="6156" width="14.42578125" style="25" customWidth="1"/>
    <col min="6157" max="6397" width="9.140625" style="25"/>
    <col min="6398" max="6398" width="6.42578125" style="25" customWidth="1"/>
    <col min="6399" max="6399" width="51.7109375" style="25" bestFit="1" customWidth="1"/>
    <col min="6400" max="6402" width="0" style="25" hidden="1" customWidth="1"/>
    <col min="6403" max="6410" width="14.42578125" style="25" customWidth="1"/>
    <col min="6411" max="6411" width="16.85546875" style="25" customWidth="1"/>
    <col min="6412" max="6412" width="14.42578125" style="25" customWidth="1"/>
    <col min="6413" max="6653" width="9.140625" style="25"/>
    <col min="6654" max="6654" width="6.42578125" style="25" customWidth="1"/>
    <col min="6655" max="6655" width="51.7109375" style="25" bestFit="1" customWidth="1"/>
    <col min="6656" max="6658" width="0" style="25" hidden="1" customWidth="1"/>
    <col min="6659" max="6666" width="14.42578125" style="25" customWidth="1"/>
    <col min="6667" max="6667" width="16.85546875" style="25" customWidth="1"/>
    <col min="6668" max="6668" width="14.42578125" style="25" customWidth="1"/>
    <col min="6669" max="6909" width="9.140625" style="25"/>
    <col min="6910" max="6910" width="6.42578125" style="25" customWidth="1"/>
    <col min="6911" max="6911" width="51.7109375" style="25" bestFit="1" customWidth="1"/>
    <col min="6912" max="6914" width="0" style="25" hidden="1" customWidth="1"/>
    <col min="6915" max="6922" width="14.42578125" style="25" customWidth="1"/>
    <col min="6923" max="6923" width="16.85546875" style="25" customWidth="1"/>
    <col min="6924" max="6924" width="14.42578125" style="25" customWidth="1"/>
    <col min="6925" max="7165" width="9.140625" style="25"/>
    <col min="7166" max="7166" width="6.42578125" style="25" customWidth="1"/>
    <col min="7167" max="7167" width="51.7109375" style="25" bestFit="1" customWidth="1"/>
    <col min="7168" max="7170" width="0" style="25" hidden="1" customWidth="1"/>
    <col min="7171" max="7178" width="14.42578125" style="25" customWidth="1"/>
    <col min="7179" max="7179" width="16.85546875" style="25" customWidth="1"/>
    <col min="7180" max="7180" width="14.42578125" style="25" customWidth="1"/>
    <col min="7181" max="7421" width="9.140625" style="25"/>
    <col min="7422" max="7422" width="6.42578125" style="25" customWidth="1"/>
    <col min="7423" max="7423" width="51.7109375" style="25" bestFit="1" customWidth="1"/>
    <col min="7424" max="7426" width="0" style="25" hidden="1" customWidth="1"/>
    <col min="7427" max="7434" width="14.42578125" style="25" customWidth="1"/>
    <col min="7435" max="7435" width="16.85546875" style="25" customWidth="1"/>
    <col min="7436" max="7436" width="14.42578125" style="25" customWidth="1"/>
    <col min="7437" max="7677" width="9.140625" style="25"/>
    <col min="7678" max="7678" width="6.42578125" style="25" customWidth="1"/>
    <col min="7679" max="7679" width="51.7109375" style="25" bestFit="1" customWidth="1"/>
    <col min="7680" max="7682" width="0" style="25" hidden="1" customWidth="1"/>
    <col min="7683" max="7690" width="14.42578125" style="25" customWidth="1"/>
    <col min="7691" max="7691" width="16.85546875" style="25" customWidth="1"/>
    <col min="7692" max="7692" width="14.42578125" style="25" customWidth="1"/>
    <col min="7693" max="7933" width="9.140625" style="25"/>
    <col min="7934" max="7934" width="6.42578125" style="25" customWidth="1"/>
    <col min="7935" max="7935" width="51.7109375" style="25" bestFit="1" customWidth="1"/>
    <col min="7936" max="7938" width="0" style="25" hidden="1" customWidth="1"/>
    <col min="7939" max="7946" width="14.42578125" style="25" customWidth="1"/>
    <col min="7947" max="7947" width="16.85546875" style="25" customWidth="1"/>
    <col min="7948" max="7948" width="14.42578125" style="25" customWidth="1"/>
    <col min="7949" max="8189" width="9.140625" style="25"/>
    <col min="8190" max="8190" width="6.42578125" style="25" customWidth="1"/>
    <col min="8191" max="8191" width="51.7109375" style="25" bestFit="1" customWidth="1"/>
    <col min="8192" max="8194" width="0" style="25" hidden="1" customWidth="1"/>
    <col min="8195" max="8202" width="14.42578125" style="25" customWidth="1"/>
    <col min="8203" max="8203" width="16.85546875" style="25" customWidth="1"/>
    <col min="8204" max="8204" width="14.42578125" style="25" customWidth="1"/>
    <col min="8205" max="8445" width="9.140625" style="25"/>
    <col min="8446" max="8446" width="6.42578125" style="25" customWidth="1"/>
    <col min="8447" max="8447" width="51.7109375" style="25" bestFit="1" customWidth="1"/>
    <col min="8448" max="8450" width="0" style="25" hidden="1" customWidth="1"/>
    <col min="8451" max="8458" width="14.42578125" style="25" customWidth="1"/>
    <col min="8459" max="8459" width="16.85546875" style="25" customWidth="1"/>
    <col min="8460" max="8460" width="14.42578125" style="25" customWidth="1"/>
    <col min="8461" max="8701" width="9.140625" style="25"/>
    <col min="8702" max="8702" width="6.42578125" style="25" customWidth="1"/>
    <col min="8703" max="8703" width="51.7109375" style="25" bestFit="1" customWidth="1"/>
    <col min="8704" max="8706" width="0" style="25" hidden="1" customWidth="1"/>
    <col min="8707" max="8714" width="14.42578125" style="25" customWidth="1"/>
    <col min="8715" max="8715" width="16.85546875" style="25" customWidth="1"/>
    <col min="8716" max="8716" width="14.42578125" style="25" customWidth="1"/>
    <col min="8717" max="8957" width="9.140625" style="25"/>
    <col min="8958" max="8958" width="6.42578125" style="25" customWidth="1"/>
    <col min="8959" max="8959" width="51.7109375" style="25" bestFit="1" customWidth="1"/>
    <col min="8960" max="8962" width="0" style="25" hidden="1" customWidth="1"/>
    <col min="8963" max="8970" width="14.42578125" style="25" customWidth="1"/>
    <col min="8971" max="8971" width="16.85546875" style="25" customWidth="1"/>
    <col min="8972" max="8972" width="14.42578125" style="25" customWidth="1"/>
    <col min="8973" max="9213" width="9.140625" style="25"/>
    <col min="9214" max="9214" width="6.42578125" style="25" customWidth="1"/>
    <col min="9215" max="9215" width="51.7109375" style="25" bestFit="1" customWidth="1"/>
    <col min="9216" max="9218" width="0" style="25" hidden="1" customWidth="1"/>
    <col min="9219" max="9226" width="14.42578125" style="25" customWidth="1"/>
    <col min="9227" max="9227" width="16.85546875" style="25" customWidth="1"/>
    <col min="9228" max="9228" width="14.42578125" style="25" customWidth="1"/>
    <col min="9229" max="9469" width="9.140625" style="25"/>
    <col min="9470" max="9470" width="6.42578125" style="25" customWidth="1"/>
    <col min="9471" max="9471" width="51.7109375" style="25" bestFit="1" customWidth="1"/>
    <col min="9472" max="9474" width="0" style="25" hidden="1" customWidth="1"/>
    <col min="9475" max="9482" width="14.42578125" style="25" customWidth="1"/>
    <col min="9483" max="9483" width="16.85546875" style="25" customWidth="1"/>
    <col min="9484" max="9484" width="14.42578125" style="25" customWidth="1"/>
    <col min="9485" max="9725" width="9.140625" style="25"/>
    <col min="9726" max="9726" width="6.42578125" style="25" customWidth="1"/>
    <col min="9727" max="9727" width="51.7109375" style="25" bestFit="1" customWidth="1"/>
    <col min="9728" max="9730" width="0" style="25" hidden="1" customWidth="1"/>
    <col min="9731" max="9738" width="14.42578125" style="25" customWidth="1"/>
    <col min="9739" max="9739" width="16.85546875" style="25" customWidth="1"/>
    <col min="9740" max="9740" width="14.42578125" style="25" customWidth="1"/>
    <col min="9741" max="9981" width="9.140625" style="25"/>
    <col min="9982" max="9982" width="6.42578125" style="25" customWidth="1"/>
    <col min="9983" max="9983" width="51.7109375" style="25" bestFit="1" customWidth="1"/>
    <col min="9984" max="9986" width="0" style="25" hidden="1" customWidth="1"/>
    <col min="9987" max="9994" width="14.42578125" style="25" customWidth="1"/>
    <col min="9995" max="9995" width="16.85546875" style="25" customWidth="1"/>
    <col min="9996" max="9996" width="14.42578125" style="25" customWidth="1"/>
    <col min="9997" max="10237" width="9.140625" style="25"/>
    <col min="10238" max="10238" width="6.42578125" style="25" customWidth="1"/>
    <col min="10239" max="10239" width="51.7109375" style="25" bestFit="1" customWidth="1"/>
    <col min="10240" max="10242" width="0" style="25" hidden="1" customWidth="1"/>
    <col min="10243" max="10250" width="14.42578125" style="25" customWidth="1"/>
    <col min="10251" max="10251" width="16.85546875" style="25" customWidth="1"/>
    <col min="10252" max="10252" width="14.42578125" style="25" customWidth="1"/>
    <col min="10253" max="10493" width="9.140625" style="25"/>
    <col min="10494" max="10494" width="6.42578125" style="25" customWidth="1"/>
    <col min="10495" max="10495" width="51.7109375" style="25" bestFit="1" customWidth="1"/>
    <col min="10496" max="10498" width="0" style="25" hidden="1" customWidth="1"/>
    <col min="10499" max="10506" width="14.42578125" style="25" customWidth="1"/>
    <col min="10507" max="10507" width="16.85546875" style="25" customWidth="1"/>
    <col min="10508" max="10508" width="14.42578125" style="25" customWidth="1"/>
    <col min="10509" max="10749" width="9.140625" style="25"/>
    <col min="10750" max="10750" width="6.42578125" style="25" customWidth="1"/>
    <col min="10751" max="10751" width="51.7109375" style="25" bestFit="1" customWidth="1"/>
    <col min="10752" max="10754" width="0" style="25" hidden="1" customWidth="1"/>
    <col min="10755" max="10762" width="14.42578125" style="25" customWidth="1"/>
    <col min="10763" max="10763" width="16.85546875" style="25" customWidth="1"/>
    <col min="10764" max="10764" width="14.42578125" style="25" customWidth="1"/>
    <col min="10765" max="11005" width="9.140625" style="25"/>
    <col min="11006" max="11006" width="6.42578125" style="25" customWidth="1"/>
    <col min="11007" max="11007" width="51.7109375" style="25" bestFit="1" customWidth="1"/>
    <col min="11008" max="11010" width="0" style="25" hidden="1" customWidth="1"/>
    <col min="11011" max="11018" width="14.42578125" style="25" customWidth="1"/>
    <col min="11019" max="11019" width="16.85546875" style="25" customWidth="1"/>
    <col min="11020" max="11020" width="14.42578125" style="25" customWidth="1"/>
    <col min="11021" max="11261" width="9.140625" style="25"/>
    <col min="11262" max="11262" width="6.42578125" style="25" customWidth="1"/>
    <col min="11263" max="11263" width="51.7109375" style="25" bestFit="1" customWidth="1"/>
    <col min="11264" max="11266" width="0" style="25" hidden="1" customWidth="1"/>
    <col min="11267" max="11274" width="14.42578125" style="25" customWidth="1"/>
    <col min="11275" max="11275" width="16.85546875" style="25" customWidth="1"/>
    <col min="11276" max="11276" width="14.42578125" style="25" customWidth="1"/>
    <col min="11277" max="11517" width="9.140625" style="25"/>
    <col min="11518" max="11518" width="6.42578125" style="25" customWidth="1"/>
    <col min="11519" max="11519" width="51.7109375" style="25" bestFit="1" customWidth="1"/>
    <col min="11520" max="11522" width="0" style="25" hidden="1" customWidth="1"/>
    <col min="11523" max="11530" width="14.42578125" style="25" customWidth="1"/>
    <col min="11531" max="11531" width="16.85546875" style="25" customWidth="1"/>
    <col min="11532" max="11532" width="14.42578125" style="25" customWidth="1"/>
    <col min="11533" max="11773" width="9.140625" style="25"/>
    <col min="11774" max="11774" width="6.42578125" style="25" customWidth="1"/>
    <col min="11775" max="11775" width="51.7109375" style="25" bestFit="1" customWidth="1"/>
    <col min="11776" max="11778" width="0" style="25" hidden="1" customWidth="1"/>
    <col min="11779" max="11786" width="14.42578125" style="25" customWidth="1"/>
    <col min="11787" max="11787" width="16.85546875" style="25" customWidth="1"/>
    <col min="11788" max="11788" width="14.42578125" style="25" customWidth="1"/>
    <col min="11789" max="12029" width="9.140625" style="25"/>
    <col min="12030" max="12030" width="6.42578125" style="25" customWidth="1"/>
    <col min="12031" max="12031" width="51.7109375" style="25" bestFit="1" customWidth="1"/>
    <col min="12032" max="12034" width="0" style="25" hidden="1" customWidth="1"/>
    <col min="12035" max="12042" width="14.42578125" style="25" customWidth="1"/>
    <col min="12043" max="12043" width="16.85546875" style="25" customWidth="1"/>
    <col min="12044" max="12044" width="14.42578125" style="25" customWidth="1"/>
    <col min="12045" max="12285" width="9.140625" style="25"/>
    <col min="12286" max="12286" width="6.42578125" style="25" customWidth="1"/>
    <col min="12287" max="12287" width="51.7109375" style="25" bestFit="1" customWidth="1"/>
    <col min="12288" max="12290" width="0" style="25" hidden="1" customWidth="1"/>
    <col min="12291" max="12298" width="14.42578125" style="25" customWidth="1"/>
    <col min="12299" max="12299" width="16.85546875" style="25" customWidth="1"/>
    <col min="12300" max="12300" width="14.42578125" style="25" customWidth="1"/>
    <col min="12301" max="12541" width="9.140625" style="25"/>
    <col min="12542" max="12542" width="6.42578125" style="25" customWidth="1"/>
    <col min="12543" max="12543" width="51.7109375" style="25" bestFit="1" customWidth="1"/>
    <col min="12544" max="12546" width="0" style="25" hidden="1" customWidth="1"/>
    <col min="12547" max="12554" width="14.42578125" style="25" customWidth="1"/>
    <col min="12555" max="12555" width="16.85546875" style="25" customWidth="1"/>
    <col min="12556" max="12556" width="14.42578125" style="25" customWidth="1"/>
    <col min="12557" max="12797" width="9.140625" style="25"/>
    <col min="12798" max="12798" width="6.42578125" style="25" customWidth="1"/>
    <col min="12799" max="12799" width="51.7109375" style="25" bestFit="1" customWidth="1"/>
    <col min="12800" max="12802" width="0" style="25" hidden="1" customWidth="1"/>
    <col min="12803" max="12810" width="14.42578125" style="25" customWidth="1"/>
    <col min="12811" max="12811" width="16.85546875" style="25" customWidth="1"/>
    <col min="12812" max="12812" width="14.42578125" style="25" customWidth="1"/>
    <col min="12813" max="13053" width="9.140625" style="25"/>
    <col min="13054" max="13054" width="6.42578125" style="25" customWidth="1"/>
    <col min="13055" max="13055" width="51.7109375" style="25" bestFit="1" customWidth="1"/>
    <col min="13056" max="13058" width="0" style="25" hidden="1" customWidth="1"/>
    <col min="13059" max="13066" width="14.42578125" style="25" customWidth="1"/>
    <col min="13067" max="13067" width="16.85546875" style="25" customWidth="1"/>
    <col min="13068" max="13068" width="14.42578125" style="25" customWidth="1"/>
    <col min="13069" max="13309" width="9.140625" style="25"/>
    <col min="13310" max="13310" width="6.42578125" style="25" customWidth="1"/>
    <col min="13311" max="13311" width="51.7109375" style="25" bestFit="1" customWidth="1"/>
    <col min="13312" max="13314" width="0" style="25" hidden="1" customWidth="1"/>
    <col min="13315" max="13322" width="14.42578125" style="25" customWidth="1"/>
    <col min="13323" max="13323" width="16.85546875" style="25" customWidth="1"/>
    <col min="13324" max="13324" width="14.42578125" style="25" customWidth="1"/>
    <col min="13325" max="13565" width="9.140625" style="25"/>
    <col min="13566" max="13566" width="6.42578125" style="25" customWidth="1"/>
    <col min="13567" max="13567" width="51.7109375" style="25" bestFit="1" customWidth="1"/>
    <col min="13568" max="13570" width="0" style="25" hidden="1" customWidth="1"/>
    <col min="13571" max="13578" width="14.42578125" style="25" customWidth="1"/>
    <col min="13579" max="13579" width="16.85546875" style="25" customWidth="1"/>
    <col min="13580" max="13580" width="14.42578125" style="25" customWidth="1"/>
    <col min="13581" max="13821" width="9.140625" style="25"/>
    <col min="13822" max="13822" width="6.42578125" style="25" customWidth="1"/>
    <col min="13823" max="13823" width="51.7109375" style="25" bestFit="1" customWidth="1"/>
    <col min="13824" max="13826" width="0" style="25" hidden="1" customWidth="1"/>
    <col min="13827" max="13834" width="14.42578125" style="25" customWidth="1"/>
    <col min="13835" max="13835" width="16.85546875" style="25" customWidth="1"/>
    <col min="13836" max="13836" width="14.42578125" style="25" customWidth="1"/>
    <col min="13837" max="14077" width="9.140625" style="25"/>
    <col min="14078" max="14078" width="6.42578125" style="25" customWidth="1"/>
    <col min="14079" max="14079" width="51.7109375" style="25" bestFit="1" customWidth="1"/>
    <col min="14080" max="14082" width="0" style="25" hidden="1" customWidth="1"/>
    <col min="14083" max="14090" width="14.42578125" style="25" customWidth="1"/>
    <col min="14091" max="14091" width="16.85546875" style="25" customWidth="1"/>
    <col min="14092" max="14092" width="14.42578125" style="25" customWidth="1"/>
    <col min="14093" max="14333" width="9.140625" style="25"/>
    <col min="14334" max="14334" width="6.42578125" style="25" customWidth="1"/>
    <col min="14335" max="14335" width="51.7109375" style="25" bestFit="1" customWidth="1"/>
    <col min="14336" max="14338" width="0" style="25" hidden="1" customWidth="1"/>
    <col min="14339" max="14346" width="14.42578125" style="25" customWidth="1"/>
    <col min="14347" max="14347" width="16.85546875" style="25" customWidth="1"/>
    <col min="14348" max="14348" width="14.42578125" style="25" customWidth="1"/>
    <col min="14349" max="14589" width="9.140625" style="25"/>
    <col min="14590" max="14590" width="6.42578125" style="25" customWidth="1"/>
    <col min="14591" max="14591" width="51.7109375" style="25" bestFit="1" customWidth="1"/>
    <col min="14592" max="14594" width="0" style="25" hidden="1" customWidth="1"/>
    <col min="14595" max="14602" width="14.42578125" style="25" customWidth="1"/>
    <col min="14603" max="14603" width="16.85546875" style="25" customWidth="1"/>
    <col min="14604" max="14604" width="14.42578125" style="25" customWidth="1"/>
    <col min="14605" max="14845" width="9.140625" style="25"/>
    <col min="14846" max="14846" width="6.42578125" style="25" customWidth="1"/>
    <col min="14847" max="14847" width="51.7109375" style="25" bestFit="1" customWidth="1"/>
    <col min="14848" max="14850" width="0" style="25" hidden="1" customWidth="1"/>
    <col min="14851" max="14858" width="14.42578125" style="25" customWidth="1"/>
    <col min="14859" max="14859" width="16.85546875" style="25" customWidth="1"/>
    <col min="14860" max="14860" width="14.42578125" style="25" customWidth="1"/>
    <col min="14861" max="15101" width="9.140625" style="25"/>
    <col min="15102" max="15102" width="6.42578125" style="25" customWidth="1"/>
    <col min="15103" max="15103" width="51.7109375" style="25" bestFit="1" customWidth="1"/>
    <col min="15104" max="15106" width="0" style="25" hidden="1" customWidth="1"/>
    <col min="15107" max="15114" width="14.42578125" style="25" customWidth="1"/>
    <col min="15115" max="15115" width="16.85546875" style="25" customWidth="1"/>
    <col min="15116" max="15116" width="14.42578125" style="25" customWidth="1"/>
    <col min="15117" max="15357" width="9.140625" style="25"/>
    <col min="15358" max="15358" width="6.42578125" style="25" customWidth="1"/>
    <col min="15359" max="15359" width="51.7109375" style="25" bestFit="1" customWidth="1"/>
    <col min="15360" max="15362" width="0" style="25" hidden="1" customWidth="1"/>
    <col min="15363" max="15370" width="14.42578125" style="25" customWidth="1"/>
    <col min="15371" max="15371" width="16.85546875" style="25" customWidth="1"/>
    <col min="15372" max="15372" width="14.42578125" style="25" customWidth="1"/>
    <col min="15373" max="15613" width="9.140625" style="25"/>
    <col min="15614" max="15614" width="6.42578125" style="25" customWidth="1"/>
    <col min="15615" max="15615" width="51.7109375" style="25" bestFit="1" customWidth="1"/>
    <col min="15616" max="15618" width="0" style="25" hidden="1" customWidth="1"/>
    <col min="15619" max="15626" width="14.42578125" style="25" customWidth="1"/>
    <col min="15627" max="15627" width="16.85546875" style="25" customWidth="1"/>
    <col min="15628" max="15628" width="14.42578125" style="25" customWidth="1"/>
    <col min="15629" max="15869" width="9.140625" style="25"/>
    <col min="15870" max="15870" width="6.42578125" style="25" customWidth="1"/>
    <col min="15871" max="15871" width="51.7109375" style="25" bestFit="1" customWidth="1"/>
    <col min="15872" max="15874" width="0" style="25" hidden="1" customWidth="1"/>
    <col min="15875" max="15882" width="14.42578125" style="25" customWidth="1"/>
    <col min="15883" max="15883" width="16.85546875" style="25" customWidth="1"/>
    <col min="15884" max="15884" width="14.42578125" style="25" customWidth="1"/>
    <col min="15885" max="16125" width="9.140625" style="25"/>
    <col min="16126" max="16126" width="6.42578125" style="25" customWidth="1"/>
    <col min="16127" max="16127" width="51.7109375" style="25" bestFit="1" customWidth="1"/>
    <col min="16128" max="16130" width="0" style="25" hidden="1" customWidth="1"/>
    <col min="16131" max="16138" width="14.42578125" style="25" customWidth="1"/>
    <col min="16139" max="16139" width="16.85546875" style="25" customWidth="1"/>
    <col min="16140" max="16140" width="14.42578125" style="25" customWidth="1"/>
    <col min="16141" max="16381" width="9.140625" style="25"/>
    <col min="16382" max="16384" width="9.140625" style="25" customWidth="1"/>
  </cols>
  <sheetData>
    <row r="1" spans="1:17">
      <c r="A1" s="15" t="s">
        <v>67</v>
      </c>
      <c r="B1" s="114"/>
      <c r="C1" s="170"/>
      <c r="D1" s="170"/>
      <c r="E1" s="170"/>
      <c r="F1" s="170"/>
      <c r="G1" s="170"/>
      <c r="H1" s="15"/>
      <c r="I1" s="15"/>
      <c r="J1" s="15"/>
      <c r="K1" s="15"/>
      <c r="L1" s="15"/>
      <c r="M1" s="24" t="s">
        <v>67</v>
      </c>
    </row>
    <row r="2" spans="1:17">
      <c r="A2" s="430" t="s">
        <v>46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</row>
    <row r="3" spans="1:17">
      <c r="A3" s="430" t="s">
        <v>83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</row>
    <row r="4" spans="1:17">
      <c r="A4" s="430" t="s">
        <v>633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</row>
    <row r="5" spans="1:17">
      <c r="A5" s="15"/>
      <c r="B5" s="114"/>
      <c r="C5" s="170"/>
      <c r="D5" s="170"/>
      <c r="E5" s="170"/>
      <c r="F5" s="170"/>
      <c r="G5" s="170"/>
      <c r="H5" s="15"/>
      <c r="I5" s="15"/>
      <c r="J5" s="15"/>
      <c r="K5" s="15"/>
      <c r="L5" s="15"/>
      <c r="M5" s="170"/>
    </row>
    <row r="6" spans="1:17" ht="38.25">
      <c r="A6" s="30" t="s">
        <v>624</v>
      </c>
      <c r="B6" s="114"/>
      <c r="C6" s="83" t="s">
        <v>623</v>
      </c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3" t="s">
        <v>370</v>
      </c>
      <c r="L6" s="83" t="s">
        <v>82</v>
      </c>
      <c r="M6" s="47" t="s">
        <v>42</v>
      </c>
    </row>
    <row r="7" spans="1:17">
      <c r="A7" s="1"/>
      <c r="B7" s="114"/>
      <c r="C7" s="171"/>
      <c r="D7" s="171"/>
      <c r="E7" s="171"/>
      <c r="F7" s="171"/>
      <c r="G7" s="171"/>
      <c r="H7" s="3"/>
      <c r="I7" s="3"/>
      <c r="J7" s="3"/>
      <c r="K7" s="171"/>
      <c r="L7" s="171"/>
      <c r="M7" s="171"/>
    </row>
    <row r="8" spans="1:17">
      <c r="A8" s="30" t="s">
        <v>40</v>
      </c>
      <c r="B8" s="114"/>
      <c r="C8" s="169"/>
      <c r="D8" s="169"/>
      <c r="E8" s="169"/>
      <c r="F8" s="169"/>
      <c r="G8" s="169"/>
      <c r="H8" s="150"/>
      <c r="I8" s="150"/>
      <c r="J8" s="150"/>
      <c r="K8" s="150"/>
      <c r="L8" s="169"/>
      <c r="M8" s="169"/>
    </row>
    <row r="9" spans="1:17">
      <c r="A9" s="1"/>
      <c r="B9" s="114"/>
      <c r="C9" s="11"/>
      <c r="D9" s="11"/>
      <c r="E9" s="11"/>
      <c r="F9" s="11"/>
      <c r="G9" s="11"/>
      <c r="H9" s="7"/>
      <c r="I9" s="7"/>
      <c r="J9" s="7"/>
      <c r="K9" s="7"/>
      <c r="L9" s="11"/>
      <c r="M9" s="169"/>
    </row>
    <row r="10" spans="1:17">
      <c r="A10" s="15" t="s">
        <v>39</v>
      </c>
      <c r="B10" s="160"/>
      <c r="C10" s="175">
        <v>31754609</v>
      </c>
      <c r="D10" s="175">
        <v>33393700</v>
      </c>
      <c r="E10" s="175">
        <v>34775254</v>
      </c>
      <c r="F10" s="175">
        <v>35234758</v>
      </c>
      <c r="G10" s="175">
        <v>35459824</v>
      </c>
      <c r="H10" s="175">
        <v>36481084</v>
      </c>
      <c r="I10" s="175">
        <v>36106032</v>
      </c>
      <c r="J10" s="175">
        <v>35230152</v>
      </c>
      <c r="K10" s="73">
        <v>177383969</v>
      </c>
      <c r="L10" s="73">
        <v>1340662796</v>
      </c>
      <c r="M10" s="175">
        <v>1796482178</v>
      </c>
      <c r="O10" s="193"/>
      <c r="P10" s="142"/>
    </row>
    <row r="11" spans="1:17">
      <c r="A11" s="15" t="s">
        <v>37</v>
      </c>
      <c r="B11" s="114"/>
      <c r="C11" s="174">
        <v>-6256696</v>
      </c>
      <c r="D11" s="174">
        <v>-5135854</v>
      </c>
      <c r="E11" s="174">
        <v>-6313013</v>
      </c>
      <c r="F11" s="174">
        <v>-5976936</v>
      </c>
      <c r="G11" s="174">
        <v>-6508251</v>
      </c>
      <c r="H11" s="174">
        <v>-6058170</v>
      </c>
      <c r="I11" s="174">
        <v>-6158782</v>
      </c>
      <c r="J11" s="174">
        <v>-5822215</v>
      </c>
      <c r="K11" s="173">
        <v>-31589243</v>
      </c>
      <c r="L11" s="173">
        <v>-3144078</v>
      </c>
      <c r="M11" s="174">
        <v>-82963238</v>
      </c>
      <c r="O11" s="193"/>
      <c r="P11" s="142"/>
    </row>
    <row r="12" spans="1:17">
      <c r="A12" s="15" t="s">
        <v>36</v>
      </c>
      <c r="B12" s="114"/>
      <c r="C12" s="174">
        <v>763896</v>
      </c>
      <c r="D12" s="174">
        <v>723919</v>
      </c>
      <c r="E12" s="174">
        <v>730631</v>
      </c>
      <c r="F12" s="174">
        <v>876888</v>
      </c>
      <c r="G12" s="174">
        <v>907544</v>
      </c>
      <c r="H12" s="174">
        <v>1490417</v>
      </c>
      <c r="I12" s="174">
        <v>5947451</v>
      </c>
      <c r="J12" s="174">
        <v>7056095</v>
      </c>
      <c r="K12" s="173">
        <v>26658439</v>
      </c>
      <c r="L12" s="173">
        <v>165056740</v>
      </c>
      <c r="M12" s="174">
        <v>210212020</v>
      </c>
      <c r="O12" s="193"/>
      <c r="P12" s="142"/>
    </row>
    <row r="13" spans="1:17">
      <c r="A13" s="15" t="s">
        <v>35</v>
      </c>
      <c r="B13" s="114"/>
      <c r="C13" s="174">
        <v>-118300</v>
      </c>
      <c r="D13" s="174">
        <v>-139226</v>
      </c>
      <c r="E13" s="174">
        <v>-168497</v>
      </c>
      <c r="F13" s="174">
        <v>-239596</v>
      </c>
      <c r="G13" s="174">
        <v>-327336</v>
      </c>
      <c r="H13" s="174">
        <v>-320333</v>
      </c>
      <c r="I13" s="174">
        <v>-351905</v>
      </c>
      <c r="J13" s="174">
        <v>-264543</v>
      </c>
      <c r="K13" s="173">
        <v>-489271</v>
      </c>
      <c r="L13" s="173">
        <v>-2938657</v>
      </c>
      <c r="M13" s="174">
        <v>-5357664</v>
      </c>
      <c r="O13" s="193"/>
      <c r="P13" s="142"/>
    </row>
    <row r="14" spans="1:17">
      <c r="A14" s="15" t="s">
        <v>34</v>
      </c>
      <c r="B14" s="114"/>
      <c r="C14" s="174">
        <v>134082</v>
      </c>
      <c r="D14" s="174">
        <v>148038</v>
      </c>
      <c r="E14" s="174">
        <v>163356</v>
      </c>
      <c r="F14" s="174">
        <v>179760</v>
      </c>
      <c r="G14" s="174">
        <v>193872</v>
      </c>
      <c r="H14" s="174">
        <v>195090</v>
      </c>
      <c r="I14" s="174">
        <v>199842</v>
      </c>
      <c r="J14" s="174">
        <v>186690</v>
      </c>
      <c r="K14" s="173">
        <v>711985</v>
      </c>
      <c r="L14" s="173">
        <v>1776913</v>
      </c>
      <c r="M14" s="174">
        <v>3889628</v>
      </c>
      <c r="O14" s="193"/>
      <c r="P14" s="142"/>
    </row>
    <row r="15" spans="1:17" ht="13.5" thickBot="1">
      <c r="A15" s="56" t="s">
        <v>636</v>
      </c>
      <c r="B15" s="114"/>
      <c r="C15" s="176">
        <v>26277591</v>
      </c>
      <c r="D15" s="176">
        <v>28990577</v>
      </c>
      <c r="E15" s="176">
        <v>29187731</v>
      </c>
      <c r="F15" s="176">
        <v>30074874</v>
      </c>
      <c r="G15" s="176">
        <v>29725653</v>
      </c>
      <c r="H15" s="153">
        <v>31788088</v>
      </c>
      <c r="I15" s="153">
        <v>35742638</v>
      </c>
      <c r="J15" s="153">
        <v>36386179</v>
      </c>
      <c r="K15" s="176">
        <v>172675879</v>
      </c>
      <c r="L15" s="176">
        <v>1501413714</v>
      </c>
      <c r="M15" s="176">
        <v>1922262924</v>
      </c>
      <c r="N15" s="26"/>
      <c r="O15" s="193"/>
      <c r="P15" s="142"/>
      <c r="Q15" s="91"/>
    </row>
    <row r="16" spans="1:17" ht="13.5" thickTop="1">
      <c r="A16" s="15"/>
      <c r="B16" s="114"/>
      <c r="C16" s="152"/>
      <c r="D16" s="152"/>
      <c r="E16" s="152"/>
      <c r="F16" s="152"/>
      <c r="G16" s="152"/>
      <c r="H16" s="151"/>
      <c r="I16" s="151"/>
      <c r="J16" s="151"/>
      <c r="K16" s="152"/>
      <c r="L16" s="152"/>
      <c r="M16" s="152"/>
    </row>
    <row r="17" spans="1:16">
      <c r="A17" s="30" t="s">
        <v>32</v>
      </c>
      <c r="B17" s="114"/>
      <c r="C17" s="169"/>
      <c r="D17" s="169"/>
      <c r="E17" s="169"/>
      <c r="F17" s="169"/>
      <c r="G17" s="169"/>
      <c r="H17" s="150"/>
      <c r="I17" s="150"/>
      <c r="J17" s="150"/>
      <c r="K17" s="169"/>
      <c r="L17" s="169"/>
      <c r="M17" s="169"/>
    </row>
    <row r="18" spans="1:16">
      <c r="A18" s="1"/>
      <c r="B18" s="114"/>
      <c r="C18" s="169"/>
      <c r="D18" s="169"/>
      <c r="E18" s="169"/>
      <c r="F18" s="169"/>
      <c r="G18" s="169"/>
      <c r="H18" s="150"/>
      <c r="I18" s="150"/>
      <c r="J18" s="150"/>
      <c r="K18" s="169"/>
      <c r="L18" s="169"/>
      <c r="M18" s="169"/>
    </row>
    <row r="19" spans="1:16">
      <c r="A19" s="15" t="s">
        <v>31</v>
      </c>
      <c r="B19" s="114"/>
      <c r="C19" s="175">
        <v>1662430</v>
      </c>
      <c r="D19" s="175">
        <v>12567270</v>
      </c>
      <c r="E19" s="175">
        <v>13231599</v>
      </c>
      <c r="F19" s="175">
        <v>13453685</v>
      </c>
      <c r="G19" s="175">
        <v>14731003</v>
      </c>
      <c r="H19" s="175">
        <v>10690430</v>
      </c>
      <c r="I19" s="175">
        <v>62438546</v>
      </c>
      <c r="J19" s="175">
        <v>23081808</v>
      </c>
      <c r="K19" s="175">
        <v>74198171</v>
      </c>
      <c r="L19" s="175">
        <v>805832395</v>
      </c>
      <c r="M19" s="175">
        <v>1031887337</v>
      </c>
      <c r="O19" s="193"/>
      <c r="P19" s="142"/>
    </row>
    <row r="20" spans="1:16">
      <c r="A20" s="15" t="s">
        <v>30</v>
      </c>
      <c r="B20" s="114"/>
      <c r="C20" s="174">
        <v>2350856</v>
      </c>
      <c r="D20" s="174">
        <v>6641465</v>
      </c>
      <c r="E20" s="174">
        <v>4916945</v>
      </c>
      <c r="F20" s="174">
        <v>5669373</v>
      </c>
      <c r="G20" s="174">
        <v>6064827</v>
      </c>
      <c r="H20" s="174">
        <v>5180138</v>
      </c>
      <c r="I20" s="174">
        <v>22519878</v>
      </c>
      <c r="J20" s="174">
        <v>8516783</v>
      </c>
      <c r="K20" s="174">
        <v>18520203</v>
      </c>
      <c r="L20" s="174">
        <v>125139648</v>
      </c>
      <c r="M20" s="174">
        <v>205520116</v>
      </c>
      <c r="O20" s="193"/>
      <c r="P20" s="142"/>
    </row>
    <row r="21" spans="1:16">
      <c r="A21" s="15" t="s">
        <v>29</v>
      </c>
      <c r="B21" s="114"/>
      <c r="C21" s="174">
        <v>2839440</v>
      </c>
      <c r="D21" s="174">
        <v>2445227</v>
      </c>
      <c r="E21" s="174">
        <v>3186974</v>
      </c>
      <c r="F21" s="174">
        <v>4024389</v>
      </c>
      <c r="G21" s="174">
        <v>3354400</v>
      </c>
      <c r="H21" s="174">
        <v>3441527</v>
      </c>
      <c r="I21" s="174">
        <v>3417479</v>
      </c>
      <c r="J21" s="174">
        <v>3373426</v>
      </c>
      <c r="K21" s="174">
        <v>17153164</v>
      </c>
      <c r="L21" s="174">
        <v>132439198</v>
      </c>
      <c r="M21" s="174">
        <v>175675224</v>
      </c>
      <c r="O21" s="193"/>
      <c r="P21" s="142"/>
    </row>
    <row r="22" spans="1:16">
      <c r="A22" s="15" t="s">
        <v>28</v>
      </c>
      <c r="B22" s="114"/>
      <c r="C22" s="174">
        <v>7656284</v>
      </c>
      <c r="D22" s="174">
        <v>8613505</v>
      </c>
      <c r="E22" s="174">
        <v>7520242</v>
      </c>
      <c r="F22" s="174">
        <v>5179449</v>
      </c>
      <c r="G22" s="174">
        <v>2816476</v>
      </c>
      <c r="H22" s="174">
        <v>4652163</v>
      </c>
      <c r="I22" s="174">
        <v>3355403</v>
      </c>
      <c r="J22" s="174">
        <v>4889008</v>
      </c>
      <c r="K22" s="174">
        <v>25003727</v>
      </c>
      <c r="L22" s="174">
        <v>185142127</v>
      </c>
      <c r="M22" s="174">
        <v>254828384</v>
      </c>
      <c r="O22" s="193"/>
      <c r="P22" s="142"/>
    </row>
    <row r="23" spans="1:16">
      <c r="A23" s="15" t="s">
        <v>27</v>
      </c>
      <c r="B23" s="114"/>
      <c r="C23" s="174">
        <v>0</v>
      </c>
      <c r="D23" s="174">
        <v>0</v>
      </c>
      <c r="E23" s="174">
        <v>0</v>
      </c>
      <c r="F23" s="174">
        <v>-3700</v>
      </c>
      <c r="G23" s="174">
        <v>1213510</v>
      </c>
      <c r="H23" s="174">
        <v>1240450</v>
      </c>
      <c r="I23" s="174">
        <v>1227600</v>
      </c>
      <c r="J23" s="174">
        <v>1198000</v>
      </c>
      <c r="K23" s="174">
        <v>6030900</v>
      </c>
      <c r="L23" s="174">
        <v>50441880</v>
      </c>
      <c r="M23" s="174">
        <v>61348640</v>
      </c>
      <c r="O23" s="193"/>
      <c r="P23" s="142"/>
    </row>
    <row r="24" spans="1:16">
      <c r="A24" s="15" t="s">
        <v>26</v>
      </c>
      <c r="B24" s="114"/>
      <c r="C24" s="174">
        <v>0</v>
      </c>
      <c r="D24" s="174">
        <v>0</v>
      </c>
      <c r="E24" s="174">
        <v>0</v>
      </c>
      <c r="F24" s="174">
        <v>0</v>
      </c>
      <c r="G24" s="174">
        <v>-375000</v>
      </c>
      <c r="H24" s="174">
        <v>0</v>
      </c>
      <c r="I24" s="174">
        <v>323140</v>
      </c>
      <c r="J24" s="174">
        <v>103564</v>
      </c>
      <c r="K24" s="174">
        <v>1429989</v>
      </c>
      <c r="L24" s="174">
        <v>6290938</v>
      </c>
      <c r="M24" s="174">
        <v>7772631</v>
      </c>
      <c r="O24" s="193"/>
      <c r="P24" s="142"/>
    </row>
    <row r="25" spans="1:16">
      <c r="A25" s="15" t="s">
        <v>25</v>
      </c>
      <c r="B25" s="111"/>
      <c r="C25" s="174">
        <v>-5424</v>
      </c>
      <c r="D25" s="174">
        <v>-56160</v>
      </c>
      <c r="E25" s="174">
        <v>20937</v>
      </c>
      <c r="F25" s="174">
        <v>37732</v>
      </c>
      <c r="G25" s="174">
        <v>13592</v>
      </c>
      <c r="H25" s="174">
        <v>149024</v>
      </c>
      <c r="I25" s="174">
        <v>22209</v>
      </c>
      <c r="J25" s="174">
        <v>10895</v>
      </c>
      <c r="K25" s="174">
        <v>56250</v>
      </c>
      <c r="L25" s="174">
        <v>4341009</v>
      </c>
      <c r="M25" s="174">
        <v>4590064</v>
      </c>
      <c r="N25" s="91"/>
      <c r="O25" s="193"/>
      <c r="P25" s="142"/>
    </row>
    <row r="26" spans="1:16">
      <c r="A26" s="15" t="s">
        <v>24</v>
      </c>
      <c r="B26" s="114"/>
      <c r="C26" s="174">
        <v>27834</v>
      </c>
      <c r="D26" s="174">
        <v>55782</v>
      </c>
      <c r="E26" s="174">
        <v>43156</v>
      </c>
      <c r="F26" s="174">
        <v>69799</v>
      </c>
      <c r="G26" s="174">
        <v>100635</v>
      </c>
      <c r="H26" s="174">
        <v>135838</v>
      </c>
      <c r="I26" s="174">
        <v>72566</v>
      </c>
      <c r="J26" s="174">
        <v>90917</v>
      </c>
      <c r="K26" s="174">
        <v>620064</v>
      </c>
      <c r="L26" s="174">
        <v>254875</v>
      </c>
      <c r="M26" s="174">
        <v>1471466</v>
      </c>
      <c r="O26" s="193"/>
      <c r="P26" s="142"/>
    </row>
    <row r="27" spans="1:16">
      <c r="A27" s="15" t="s">
        <v>23</v>
      </c>
      <c r="B27" s="114"/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26314569</v>
      </c>
      <c r="M27" s="174">
        <v>26314569</v>
      </c>
      <c r="O27" s="193"/>
      <c r="P27" s="142"/>
    </row>
    <row r="28" spans="1:16">
      <c r="A28" s="52" t="s">
        <v>631</v>
      </c>
      <c r="B28" s="114"/>
      <c r="C28" s="67">
        <v>14531420</v>
      </c>
      <c r="D28" s="67">
        <v>30267089</v>
      </c>
      <c r="E28" s="67">
        <v>28919853</v>
      </c>
      <c r="F28" s="67">
        <v>28430727</v>
      </c>
      <c r="G28" s="67">
        <v>27919443</v>
      </c>
      <c r="H28" s="66">
        <v>25489570</v>
      </c>
      <c r="I28" s="66">
        <v>93376821</v>
      </c>
      <c r="J28" s="66">
        <v>41264401</v>
      </c>
      <c r="K28" s="67">
        <v>143012468</v>
      </c>
      <c r="L28" s="67">
        <v>1336196639</v>
      </c>
      <c r="M28" s="67">
        <v>1769408431</v>
      </c>
      <c r="N28" s="154"/>
      <c r="O28" s="193"/>
      <c r="P28" s="142"/>
    </row>
    <row r="29" spans="1:16" ht="13.5" thickBot="1">
      <c r="A29" s="56" t="s">
        <v>627</v>
      </c>
      <c r="B29" s="114"/>
      <c r="C29" s="176">
        <v>11746171</v>
      </c>
      <c r="D29" s="176">
        <v>-1276512</v>
      </c>
      <c r="E29" s="176">
        <v>267878</v>
      </c>
      <c r="F29" s="176">
        <v>1644147</v>
      </c>
      <c r="G29" s="176">
        <v>1806210</v>
      </c>
      <c r="H29" s="153">
        <v>6298518</v>
      </c>
      <c r="I29" s="153">
        <v>-57634183</v>
      </c>
      <c r="J29" s="153">
        <v>-4878222</v>
      </c>
      <c r="K29" s="176">
        <v>29663411</v>
      </c>
      <c r="L29" s="176">
        <v>165217075</v>
      </c>
      <c r="M29" s="176">
        <v>152854493</v>
      </c>
      <c r="N29" s="26"/>
      <c r="O29" s="193"/>
      <c r="P29" s="142"/>
    </row>
    <row r="30" spans="1:16" ht="13.5" thickTop="1">
      <c r="A30" s="15"/>
      <c r="B30" s="114"/>
      <c r="C30" s="152"/>
      <c r="D30" s="152"/>
      <c r="E30" s="152"/>
      <c r="F30" s="152"/>
      <c r="G30" s="152"/>
      <c r="H30" s="151"/>
      <c r="I30" s="151"/>
      <c r="J30" s="151"/>
      <c r="K30" s="152"/>
      <c r="L30" s="152"/>
      <c r="M30" s="152"/>
    </row>
    <row r="31" spans="1:16">
      <c r="A31" s="30" t="s">
        <v>20</v>
      </c>
      <c r="B31" s="114"/>
      <c r="C31" s="169"/>
      <c r="D31" s="169"/>
      <c r="E31" s="169"/>
      <c r="F31" s="175"/>
      <c r="G31" s="175"/>
      <c r="H31" s="175"/>
      <c r="I31" s="175"/>
      <c r="J31" s="175"/>
      <c r="K31" s="169"/>
      <c r="L31" s="169"/>
      <c r="M31" s="169"/>
    </row>
    <row r="32" spans="1:16">
      <c r="A32" s="1"/>
      <c r="B32" s="114"/>
      <c r="C32" s="169"/>
      <c r="D32" s="169"/>
      <c r="E32" s="169"/>
      <c r="F32" s="169"/>
      <c r="G32" s="169"/>
      <c r="H32" s="150"/>
      <c r="I32" s="150"/>
      <c r="J32" s="150"/>
      <c r="K32" s="169"/>
      <c r="L32" s="169"/>
      <c r="M32" s="169"/>
    </row>
    <row r="33" spans="1:17">
      <c r="A33" s="15" t="s">
        <v>16</v>
      </c>
      <c r="B33" s="114"/>
      <c r="C33" s="175">
        <v>3854902</v>
      </c>
      <c r="D33" s="175">
        <v>1377999</v>
      </c>
      <c r="E33" s="175">
        <v>100966</v>
      </c>
      <c r="F33" s="175">
        <v>137654</v>
      </c>
      <c r="G33" s="175">
        <v>56879</v>
      </c>
      <c r="H33" s="175">
        <v>13009</v>
      </c>
      <c r="I33" s="175">
        <v>46996</v>
      </c>
      <c r="J33" s="175">
        <v>0</v>
      </c>
      <c r="K33" s="175">
        <v>0</v>
      </c>
      <c r="L33" s="175">
        <v>0</v>
      </c>
      <c r="M33" s="175">
        <v>5588405</v>
      </c>
      <c r="P33" s="142"/>
    </row>
    <row r="34" spans="1:17">
      <c r="A34" s="15" t="s">
        <v>15</v>
      </c>
      <c r="B34" s="114"/>
      <c r="C34" s="174">
        <v>1463000</v>
      </c>
      <c r="D34" s="174">
        <v>299000</v>
      </c>
      <c r="E34" s="174">
        <v>130000</v>
      </c>
      <c r="F34" s="174">
        <v>119000</v>
      </c>
      <c r="G34" s="174">
        <v>53000</v>
      </c>
      <c r="H34" s="174">
        <v>17000</v>
      </c>
      <c r="I34" s="174">
        <v>362000</v>
      </c>
      <c r="J34" s="174">
        <v>0</v>
      </c>
      <c r="K34" s="282">
        <v>0</v>
      </c>
      <c r="L34" s="173">
        <v>0</v>
      </c>
      <c r="M34" s="174">
        <v>2443000</v>
      </c>
      <c r="P34" s="142"/>
    </row>
    <row r="35" spans="1:17">
      <c r="A35" s="15" t="s">
        <v>14</v>
      </c>
      <c r="B35" s="114"/>
      <c r="C35" s="174">
        <v>1131955</v>
      </c>
      <c r="D35" s="174">
        <v>0</v>
      </c>
      <c r="E35" s="174">
        <v>0</v>
      </c>
      <c r="F35" s="174">
        <v>0</v>
      </c>
      <c r="G35" s="174">
        <v>0</v>
      </c>
      <c r="H35" s="174">
        <v>0</v>
      </c>
      <c r="I35" s="174">
        <v>0</v>
      </c>
      <c r="J35" s="174">
        <v>0</v>
      </c>
      <c r="K35" s="282">
        <v>0</v>
      </c>
      <c r="L35" s="173">
        <v>0</v>
      </c>
      <c r="M35" s="174">
        <v>1131955</v>
      </c>
      <c r="P35" s="142"/>
    </row>
    <row r="36" spans="1:17">
      <c r="A36" s="15" t="s">
        <v>13</v>
      </c>
      <c r="B36" s="114"/>
      <c r="C36" s="174">
        <v>15769804</v>
      </c>
      <c r="D36" s="174">
        <v>0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282">
        <v>0</v>
      </c>
      <c r="L36" s="173">
        <v>0</v>
      </c>
      <c r="M36" s="174">
        <v>15769804</v>
      </c>
      <c r="P36" s="142"/>
    </row>
    <row r="37" spans="1:17">
      <c r="A37" s="15" t="s">
        <v>11</v>
      </c>
      <c r="B37" s="114"/>
      <c r="C37" s="174">
        <v>-1700940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282">
        <v>0</v>
      </c>
      <c r="L37" s="173">
        <v>0</v>
      </c>
      <c r="M37" s="174">
        <v>-1700940</v>
      </c>
      <c r="P37" s="142"/>
    </row>
    <row r="38" spans="1:17">
      <c r="A38" s="15" t="s">
        <v>10</v>
      </c>
      <c r="B38" s="114"/>
      <c r="C38" s="174">
        <v>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282">
        <v>0</v>
      </c>
      <c r="L38" s="173">
        <v>0</v>
      </c>
      <c r="M38" s="174">
        <v>0</v>
      </c>
      <c r="P38" s="142"/>
    </row>
    <row r="39" spans="1:17">
      <c r="A39" s="15" t="s">
        <v>9</v>
      </c>
      <c r="B39" s="114"/>
      <c r="C39" s="174">
        <v>-151990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4">
        <v>0</v>
      </c>
      <c r="M39" s="174">
        <v>-151990</v>
      </c>
      <c r="P39" s="142"/>
    </row>
    <row r="40" spans="1:17" ht="13.5" thickBot="1">
      <c r="A40" s="56" t="s">
        <v>630</v>
      </c>
      <c r="B40" s="114"/>
      <c r="C40" s="176">
        <v>20366731</v>
      </c>
      <c r="D40" s="176">
        <v>1676999</v>
      </c>
      <c r="E40" s="176">
        <v>230966</v>
      </c>
      <c r="F40" s="176">
        <v>256654</v>
      </c>
      <c r="G40" s="176">
        <v>109879</v>
      </c>
      <c r="H40" s="153">
        <v>30009</v>
      </c>
      <c r="I40" s="153">
        <v>408996</v>
      </c>
      <c r="J40" s="153">
        <v>0</v>
      </c>
      <c r="K40" s="176">
        <v>0</v>
      </c>
      <c r="L40" s="176">
        <v>0</v>
      </c>
      <c r="M40" s="176">
        <v>23080234</v>
      </c>
    </row>
    <row r="41" spans="1:17" ht="13.5" thickTop="1">
      <c r="A41" s="15"/>
      <c r="B41" s="114"/>
      <c r="C41" s="152"/>
      <c r="D41" s="152"/>
      <c r="E41" s="152"/>
      <c r="F41" s="152"/>
      <c r="G41" s="152"/>
      <c r="H41" s="151"/>
      <c r="I41" s="151"/>
      <c r="J41" s="151"/>
      <c r="K41" s="151"/>
      <c r="L41" s="152"/>
      <c r="M41" s="152"/>
    </row>
    <row r="42" spans="1:17">
      <c r="A42" s="15"/>
      <c r="B42" s="114"/>
      <c r="C42" s="169"/>
      <c r="D42" s="169"/>
      <c r="E42" s="169"/>
      <c r="F42" s="169"/>
      <c r="G42" s="169"/>
      <c r="H42" s="150"/>
      <c r="I42" s="150"/>
      <c r="J42" s="150"/>
      <c r="K42" s="150"/>
      <c r="L42" s="169"/>
      <c r="M42" s="169"/>
    </row>
    <row r="43" spans="1:17">
      <c r="A43" s="30" t="s">
        <v>7</v>
      </c>
      <c r="B43" s="114"/>
      <c r="C43" s="169"/>
      <c r="D43" s="169"/>
      <c r="E43" s="169"/>
      <c r="F43" s="169"/>
      <c r="G43" s="169"/>
      <c r="H43" s="150"/>
      <c r="I43" s="150"/>
      <c r="J43" s="150"/>
      <c r="K43" s="150"/>
      <c r="L43" s="169"/>
      <c r="M43" s="169"/>
    </row>
    <row r="44" spans="1:17">
      <c r="A44" s="1"/>
      <c r="B44" s="114"/>
      <c r="C44" s="169"/>
      <c r="D44" s="169"/>
      <c r="E44" s="169"/>
      <c r="F44" s="169"/>
      <c r="G44" s="169"/>
      <c r="H44" s="150"/>
      <c r="I44" s="150"/>
      <c r="J44" s="150"/>
      <c r="K44" s="150"/>
      <c r="L44" s="169"/>
      <c r="M44" s="169"/>
    </row>
    <row r="45" spans="1:17">
      <c r="A45" s="15" t="s">
        <v>4</v>
      </c>
      <c r="B45" s="114"/>
      <c r="C45" s="281">
        <v>-4974431</v>
      </c>
      <c r="D45" s="281">
        <v>0</v>
      </c>
      <c r="E45" s="281">
        <v>0</v>
      </c>
      <c r="F45" s="281">
        <v>0</v>
      </c>
      <c r="G45" s="281">
        <v>0</v>
      </c>
      <c r="H45" s="281">
        <v>0</v>
      </c>
      <c r="I45" s="281">
        <v>0</v>
      </c>
      <c r="J45" s="281">
        <v>0</v>
      </c>
      <c r="K45" s="281">
        <v>0</v>
      </c>
      <c r="L45" s="281">
        <v>0</v>
      </c>
      <c r="M45" s="175">
        <v>-4974431</v>
      </c>
      <c r="N45" s="91"/>
      <c r="P45" s="142"/>
    </row>
    <row r="46" spans="1:17">
      <c r="A46" s="15" t="s">
        <v>53</v>
      </c>
      <c r="B46" s="114"/>
      <c r="C46" s="283">
        <v>-9954375</v>
      </c>
      <c r="D46" s="283">
        <v>0</v>
      </c>
      <c r="E46" s="283">
        <v>0</v>
      </c>
      <c r="F46" s="283">
        <v>0</v>
      </c>
      <c r="G46" s="283">
        <v>0</v>
      </c>
      <c r="H46" s="283">
        <v>0</v>
      </c>
      <c r="I46" s="283">
        <v>0</v>
      </c>
      <c r="J46" s="283">
        <v>0</v>
      </c>
      <c r="K46" s="283">
        <v>0</v>
      </c>
      <c r="L46" s="283">
        <v>0</v>
      </c>
      <c r="M46" s="174">
        <v>-9954375</v>
      </c>
      <c r="N46" s="150"/>
      <c r="P46" s="142"/>
    </row>
    <row r="47" spans="1:17">
      <c r="A47" s="101" t="s">
        <v>57</v>
      </c>
      <c r="B47" s="114"/>
      <c r="C47" s="283">
        <v>0</v>
      </c>
      <c r="D47" s="283">
        <v>0</v>
      </c>
      <c r="E47" s="283">
        <v>0</v>
      </c>
      <c r="F47" s="283">
        <v>0</v>
      </c>
      <c r="G47" s="283">
        <v>123809</v>
      </c>
      <c r="H47" s="283">
        <v>0</v>
      </c>
      <c r="I47" s="283">
        <v>0</v>
      </c>
      <c r="J47" s="283">
        <v>0</v>
      </c>
      <c r="K47" s="283">
        <v>0</v>
      </c>
      <c r="L47" s="283">
        <v>0</v>
      </c>
      <c r="M47" s="174">
        <v>123809</v>
      </c>
      <c r="N47" s="150"/>
      <c r="P47" s="142"/>
    </row>
    <row r="48" spans="1:17" ht="13.5" thickBot="1">
      <c r="A48" s="56" t="s">
        <v>629</v>
      </c>
      <c r="B48" s="114"/>
      <c r="C48" s="176">
        <v>-14928806</v>
      </c>
      <c r="D48" s="176">
        <v>0</v>
      </c>
      <c r="E48" s="176">
        <v>0</v>
      </c>
      <c r="F48" s="176">
        <v>0</v>
      </c>
      <c r="G48" s="176">
        <v>123809</v>
      </c>
      <c r="H48" s="153">
        <v>0</v>
      </c>
      <c r="I48" s="153">
        <v>0</v>
      </c>
      <c r="J48" s="153">
        <v>0</v>
      </c>
      <c r="K48" s="153">
        <v>0</v>
      </c>
      <c r="L48" s="176">
        <v>0</v>
      </c>
      <c r="M48" s="176">
        <v>-14804997</v>
      </c>
      <c r="Q48" s="91"/>
    </row>
    <row r="49" spans="1:16" ht="13.5" thickTop="1">
      <c r="A49" s="15"/>
      <c r="B49" s="114"/>
      <c r="C49" s="152"/>
      <c r="D49" s="152"/>
      <c r="E49" s="152"/>
      <c r="F49" s="152"/>
      <c r="G49" s="152"/>
      <c r="H49" s="151"/>
      <c r="I49" s="151"/>
      <c r="J49" s="151"/>
      <c r="K49" s="151"/>
      <c r="L49" s="152"/>
      <c r="M49" s="152"/>
    </row>
    <row r="50" spans="1:16" ht="13.5" thickBot="1">
      <c r="A50" s="56" t="s">
        <v>60</v>
      </c>
      <c r="B50" s="114"/>
      <c r="C50" s="176">
        <v>-23549366</v>
      </c>
      <c r="D50" s="176">
        <v>-2953511</v>
      </c>
      <c r="E50" s="176">
        <v>36912</v>
      </c>
      <c r="F50" s="176">
        <v>1387493</v>
      </c>
      <c r="G50" s="176">
        <v>1820140</v>
      </c>
      <c r="H50" s="153">
        <v>6268509</v>
      </c>
      <c r="I50" s="153">
        <v>-58043179</v>
      </c>
      <c r="J50" s="153">
        <v>-4878222</v>
      </c>
      <c r="K50" s="153">
        <v>29663411</v>
      </c>
      <c r="L50" s="176">
        <v>165217075</v>
      </c>
      <c r="M50" s="176">
        <v>114969262</v>
      </c>
      <c r="O50" s="184"/>
    </row>
    <row r="51" spans="1:16" ht="13.5" thickTop="1">
      <c r="A51" s="57"/>
      <c r="B51" s="114"/>
      <c r="C51" s="154"/>
      <c r="D51" s="154"/>
      <c r="E51" s="154"/>
      <c r="F51" s="154"/>
      <c r="G51" s="154"/>
      <c r="H51" s="155"/>
      <c r="I51" s="155"/>
      <c r="J51" s="155"/>
      <c r="K51" s="155"/>
      <c r="L51" s="154"/>
      <c r="M51" s="154"/>
    </row>
    <row r="52" spans="1:16">
      <c r="A52" s="15" t="s">
        <v>1</v>
      </c>
      <c r="B52" s="114"/>
      <c r="C52" s="175">
        <v>0</v>
      </c>
      <c r="D52" s="175">
        <v>0</v>
      </c>
      <c r="E52" s="175">
        <v>0</v>
      </c>
      <c r="F52" s="175">
        <v>0</v>
      </c>
      <c r="G52" s="175">
        <v>0</v>
      </c>
      <c r="H52" s="175">
        <v>0</v>
      </c>
      <c r="I52" s="175">
        <v>53257381</v>
      </c>
      <c r="J52" s="175">
        <v>1416391</v>
      </c>
      <c r="K52" s="175">
        <v>0</v>
      </c>
      <c r="L52" s="175">
        <v>-165217075</v>
      </c>
      <c r="M52" s="175">
        <v>-110543303</v>
      </c>
    </row>
    <row r="53" spans="1:16">
      <c r="A53" s="15"/>
      <c r="B53" s="114"/>
      <c r="C53" s="284"/>
      <c r="D53" s="284"/>
      <c r="E53" s="284"/>
      <c r="F53" s="284"/>
      <c r="G53" s="284"/>
      <c r="H53" s="285"/>
      <c r="I53" s="285"/>
      <c r="J53" s="285"/>
      <c r="K53" s="285"/>
      <c r="L53" s="284"/>
      <c r="M53" s="284"/>
    </row>
    <row r="54" spans="1:16">
      <c r="A54" s="15" t="s">
        <v>61</v>
      </c>
      <c r="B54" s="114"/>
      <c r="C54" s="174"/>
      <c r="D54" s="174"/>
      <c r="E54" s="174"/>
      <c r="F54" s="174"/>
      <c r="G54" s="174"/>
      <c r="H54" s="12"/>
      <c r="I54" s="12"/>
      <c r="J54" s="12"/>
      <c r="K54" s="12"/>
      <c r="L54" s="174"/>
      <c r="M54" s="174"/>
      <c r="N54" s="91"/>
    </row>
    <row r="55" spans="1:16">
      <c r="A55" s="15"/>
      <c r="B55" s="114"/>
      <c r="C55" s="174">
        <v>-23549366</v>
      </c>
      <c r="D55" s="174">
        <v>-2953511</v>
      </c>
      <c r="E55" s="174">
        <v>36912</v>
      </c>
      <c r="F55" s="174">
        <v>1387493</v>
      </c>
      <c r="G55" s="174">
        <v>1820140</v>
      </c>
      <c r="H55" s="174">
        <v>6268509</v>
      </c>
      <c r="I55" s="174">
        <v>-4785798</v>
      </c>
      <c r="J55" s="174">
        <v>-3461831</v>
      </c>
      <c r="K55" s="174">
        <v>0</v>
      </c>
      <c r="L55" s="174">
        <v>0</v>
      </c>
      <c r="M55" s="174">
        <v>-25237452</v>
      </c>
      <c r="O55" s="186"/>
    </row>
    <row r="56" spans="1:16">
      <c r="A56" s="15" t="s">
        <v>62</v>
      </c>
      <c r="B56" s="114"/>
      <c r="C56" s="174">
        <v>0</v>
      </c>
      <c r="D56" s="174">
        <v>0</v>
      </c>
      <c r="E56" s="174">
        <v>0</v>
      </c>
      <c r="F56" s="174">
        <v>0</v>
      </c>
      <c r="G56" s="174">
        <v>0</v>
      </c>
      <c r="H56" s="174">
        <v>0</v>
      </c>
      <c r="I56" s="174">
        <v>0</v>
      </c>
      <c r="J56" s="174">
        <v>0</v>
      </c>
      <c r="K56" s="174">
        <v>4220632</v>
      </c>
      <c r="L56" s="174">
        <v>0</v>
      </c>
      <c r="M56" s="174">
        <v>4220632</v>
      </c>
    </row>
    <row r="57" spans="1:16">
      <c r="A57" s="15" t="s">
        <v>63</v>
      </c>
      <c r="B57" s="114"/>
      <c r="C57" s="174">
        <v>0</v>
      </c>
      <c r="D57" s="174">
        <v>0</v>
      </c>
      <c r="E57" s="174">
        <v>0</v>
      </c>
      <c r="F57" s="174">
        <v>0</v>
      </c>
      <c r="G57" s="174">
        <v>0</v>
      </c>
      <c r="H57" s="174">
        <v>0</v>
      </c>
      <c r="I57" s="174">
        <v>0</v>
      </c>
      <c r="J57" s="174">
        <v>0</v>
      </c>
      <c r="K57" s="174">
        <v>6578619</v>
      </c>
      <c r="L57" s="174">
        <v>0</v>
      </c>
      <c r="M57" s="174">
        <v>6578619</v>
      </c>
    </row>
    <row r="58" spans="1:16">
      <c r="A58" s="15" t="s">
        <v>92</v>
      </c>
      <c r="B58" s="114"/>
      <c r="C58" s="174">
        <v>0</v>
      </c>
      <c r="D58" s="174">
        <v>0</v>
      </c>
      <c r="E58" s="174">
        <v>0</v>
      </c>
      <c r="F58" s="174">
        <v>0</v>
      </c>
      <c r="G58" s="174">
        <v>0</v>
      </c>
      <c r="H58" s="174">
        <v>0</v>
      </c>
      <c r="I58" s="174">
        <v>0</v>
      </c>
      <c r="J58" s="174">
        <v>0</v>
      </c>
      <c r="K58" s="174">
        <v>7512883</v>
      </c>
      <c r="L58" s="174">
        <v>0</v>
      </c>
      <c r="M58" s="174">
        <v>7512883</v>
      </c>
    </row>
    <row r="59" spans="1:16">
      <c r="A59" s="15" t="s">
        <v>94</v>
      </c>
      <c r="B59" s="114"/>
      <c r="C59" s="174">
        <v>0</v>
      </c>
      <c r="D59" s="174">
        <v>0</v>
      </c>
      <c r="E59" s="174">
        <v>0</v>
      </c>
      <c r="F59" s="174">
        <v>0</v>
      </c>
      <c r="G59" s="174">
        <v>0</v>
      </c>
      <c r="H59" s="174">
        <v>0</v>
      </c>
      <c r="I59" s="174">
        <v>0</v>
      </c>
      <c r="J59" s="174">
        <v>0</v>
      </c>
      <c r="K59" s="174">
        <v>6364443</v>
      </c>
      <c r="L59" s="174">
        <v>0</v>
      </c>
      <c r="M59" s="174">
        <v>6364443</v>
      </c>
    </row>
    <row r="60" spans="1:16">
      <c r="A60" s="15" t="s">
        <v>371</v>
      </c>
      <c r="B60" s="114"/>
      <c r="C60" s="174">
        <v>0</v>
      </c>
      <c r="D60" s="174">
        <v>0</v>
      </c>
      <c r="E60" s="174">
        <v>0</v>
      </c>
      <c r="F60" s="174">
        <v>0</v>
      </c>
      <c r="G60" s="174">
        <v>0</v>
      </c>
      <c r="H60" s="174">
        <v>0</v>
      </c>
      <c r="I60" s="174">
        <v>0</v>
      </c>
      <c r="J60" s="174">
        <v>0</v>
      </c>
      <c r="K60" s="174">
        <v>4988254</v>
      </c>
      <c r="L60" s="174">
        <v>0</v>
      </c>
      <c r="M60" s="174">
        <v>4988254</v>
      </c>
    </row>
    <row r="61" spans="1:16" ht="13.5" thickBot="1">
      <c r="A61" s="56" t="s">
        <v>50</v>
      </c>
      <c r="C61" s="176">
        <v>-23549366</v>
      </c>
      <c r="D61" s="176">
        <v>-2953511</v>
      </c>
      <c r="E61" s="176">
        <v>36912</v>
      </c>
      <c r="F61" s="176">
        <v>1387493</v>
      </c>
      <c r="G61" s="176">
        <v>1820140</v>
      </c>
      <c r="H61" s="176">
        <v>6268509</v>
      </c>
      <c r="I61" s="176">
        <v>-4785798</v>
      </c>
      <c r="J61" s="176">
        <v>-3461831</v>
      </c>
      <c r="K61" s="176">
        <v>29664831</v>
      </c>
      <c r="L61" s="176">
        <v>0</v>
      </c>
      <c r="M61" s="176">
        <v>4427379</v>
      </c>
      <c r="N61" s="38"/>
      <c r="P61" s="142"/>
    </row>
    <row r="62" spans="1:16" ht="13.5" thickTop="1">
      <c r="A62" s="143"/>
      <c r="C62" s="40"/>
      <c r="D62" s="40"/>
      <c r="E62" s="40"/>
      <c r="F62" s="40"/>
      <c r="G62" s="40"/>
      <c r="H62" s="14"/>
      <c r="I62" s="14"/>
      <c r="J62" s="14"/>
      <c r="K62" s="14"/>
      <c r="L62" s="40"/>
      <c r="M62" s="40"/>
    </row>
    <row r="63" spans="1:16" ht="15.75">
      <c r="A63" s="309"/>
      <c r="G63" s="93"/>
      <c r="H63" s="17"/>
      <c r="I63" s="17"/>
      <c r="J63" s="17"/>
      <c r="K63" s="17"/>
    </row>
    <row r="64" spans="1:16" ht="15.75">
      <c r="A64" s="309"/>
      <c r="G64" s="18"/>
      <c r="H64" s="4"/>
      <c r="I64" s="4"/>
      <c r="J64" s="4"/>
      <c r="M64" s="41"/>
      <c r="N64" s="38"/>
    </row>
    <row r="65" spans="1:15">
      <c r="G65" s="18"/>
      <c r="H65" s="26"/>
      <c r="I65" s="26"/>
      <c r="M65" s="29"/>
      <c r="O65" s="25"/>
    </row>
    <row r="66" spans="1:15">
      <c r="C66" s="31"/>
      <c r="D66" s="31"/>
      <c r="E66" s="31"/>
      <c r="F66" s="31"/>
      <c r="M66" s="37"/>
      <c r="O66" s="25"/>
    </row>
    <row r="67" spans="1:15">
      <c r="A67" s="129" t="s">
        <v>84</v>
      </c>
      <c r="C67" s="145"/>
      <c r="D67" s="145"/>
      <c r="E67" s="145"/>
      <c r="F67" s="145"/>
      <c r="G67" s="129" t="s">
        <v>86</v>
      </c>
      <c r="H67" s="146"/>
      <c r="I67" s="146"/>
      <c r="J67" s="146"/>
      <c r="K67" s="146"/>
      <c r="L67" s="130"/>
      <c r="M67" s="147"/>
      <c r="O67" s="25"/>
    </row>
    <row r="68" spans="1:15">
      <c r="C68" s="148"/>
      <c r="D68" s="148"/>
      <c r="E68" s="148"/>
      <c r="F68" s="148"/>
      <c r="G68" s="148"/>
      <c r="H68" s="148"/>
      <c r="I68" s="148"/>
      <c r="J68" s="148"/>
      <c r="K68" s="148"/>
      <c r="L68" s="28"/>
      <c r="M68" s="149"/>
      <c r="O68" s="25"/>
    </row>
    <row r="69" spans="1:15">
      <c r="C69" s="144"/>
      <c r="D69" s="144"/>
      <c r="E69" s="144"/>
      <c r="F69" s="144"/>
      <c r="G69" s="144"/>
      <c r="H69" s="144"/>
      <c r="I69" s="144"/>
      <c r="J69" s="144"/>
      <c r="K69" s="144"/>
      <c r="O69" s="25"/>
    </row>
    <row r="70" spans="1:15">
      <c r="A70" s="28"/>
      <c r="B70" s="120"/>
      <c r="C70" s="218"/>
      <c r="D70" s="218"/>
      <c r="E70" s="218"/>
      <c r="F70" s="218"/>
      <c r="G70" s="218"/>
      <c r="H70" s="28"/>
      <c r="O70" s="25"/>
    </row>
    <row r="71" spans="1:15">
      <c r="B71" s="120"/>
      <c r="C71" s="218"/>
      <c r="D71" s="218"/>
      <c r="E71" s="218"/>
      <c r="F71" s="218"/>
      <c r="G71" s="218"/>
      <c r="H71" s="129"/>
      <c r="M71" s="93"/>
      <c r="O71" s="25"/>
    </row>
    <row r="72" spans="1:15">
      <c r="A72" s="28"/>
      <c r="B72" s="120"/>
      <c r="C72" s="218"/>
      <c r="D72" s="218"/>
      <c r="E72" s="218"/>
      <c r="F72" s="218"/>
      <c r="G72" s="218"/>
      <c r="H72" s="28"/>
      <c r="O72" s="25"/>
    </row>
    <row r="73" spans="1:15">
      <c r="A73" s="28"/>
      <c r="B73" s="120"/>
      <c r="C73" s="218"/>
      <c r="D73" s="218"/>
      <c r="E73" s="218"/>
      <c r="F73" s="218"/>
      <c r="G73" s="218"/>
      <c r="H73" s="28"/>
      <c r="O73" s="25"/>
    </row>
    <row r="74" spans="1:15">
      <c r="A74" s="28"/>
      <c r="B74" s="120"/>
      <c r="C74" s="218"/>
      <c r="D74" s="218"/>
      <c r="E74" s="218"/>
      <c r="F74" s="218"/>
      <c r="G74" s="218"/>
      <c r="H74" s="28"/>
      <c r="I74" s="4"/>
      <c r="O74" s="25"/>
    </row>
    <row r="75" spans="1:15">
      <c r="B75" s="120"/>
      <c r="C75" s="218"/>
      <c r="D75" s="218"/>
      <c r="E75" s="218"/>
      <c r="F75" s="218"/>
      <c r="G75" s="218"/>
      <c r="H75" s="220"/>
      <c r="O75" s="25"/>
    </row>
    <row r="76" spans="1:15">
      <c r="I76" s="4"/>
      <c r="O76" s="25"/>
    </row>
  </sheetData>
  <mergeCells count="3">
    <mergeCell ref="A2:M2"/>
    <mergeCell ref="A3:M3"/>
    <mergeCell ref="A4:M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K62"/>
  <sheetViews>
    <sheetView zoomScale="85" zoomScaleNormal="85" workbookViewId="0">
      <selection activeCell="Q174" sqref="Q174:Q177"/>
    </sheetView>
  </sheetViews>
  <sheetFormatPr defaultRowHeight="12.75"/>
  <cols>
    <col min="1" max="1" width="51.28515625" bestFit="1" customWidth="1"/>
    <col min="2" max="2" width="2" customWidth="1"/>
    <col min="3" max="3" width="13.28515625" bestFit="1" customWidth="1"/>
    <col min="4" max="5" width="15.140625" customWidth="1"/>
    <col min="6" max="6" width="14" customWidth="1"/>
    <col min="7" max="7" width="14.7109375" customWidth="1"/>
    <col min="8" max="8" width="14.42578125" customWidth="1"/>
    <col min="9" max="9" width="13.5703125" bestFit="1" customWidth="1"/>
    <col min="10" max="11" width="15.140625" bestFit="1" customWidth="1"/>
  </cols>
  <sheetData>
    <row r="1" spans="1:11">
      <c r="A1" s="15" t="s">
        <v>67</v>
      </c>
      <c r="B1" s="114"/>
      <c r="C1" s="170"/>
      <c r="D1" s="170"/>
      <c r="E1" s="170"/>
      <c r="F1" s="15"/>
      <c r="G1" s="15"/>
      <c r="H1" s="15"/>
      <c r="I1" s="15"/>
      <c r="J1" s="15"/>
      <c r="K1" s="24" t="s">
        <v>67</v>
      </c>
    </row>
    <row r="2" spans="1:11">
      <c r="A2" s="430" t="s">
        <v>46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</row>
    <row r="3" spans="1:11">
      <c r="A3" s="430" t="s">
        <v>83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</row>
    <row r="4" spans="1:11">
      <c r="A4" s="430" t="s">
        <v>596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</row>
    <row r="5" spans="1:11">
      <c r="A5" s="15"/>
      <c r="B5" s="114"/>
      <c r="C5" s="170"/>
      <c r="D5" s="170"/>
      <c r="E5" s="170"/>
      <c r="F5" s="15"/>
      <c r="G5" s="15"/>
      <c r="H5" s="15"/>
      <c r="I5" s="15"/>
      <c r="J5" s="15"/>
      <c r="K5" s="170"/>
    </row>
    <row r="6" spans="1:11" ht="51">
      <c r="A6" s="30" t="s">
        <v>624</v>
      </c>
      <c r="B6" s="114"/>
      <c r="C6" s="84" t="s">
        <v>100</v>
      </c>
      <c r="D6" s="84" t="s">
        <v>76</v>
      </c>
      <c r="E6" s="84" t="s">
        <v>77</v>
      </c>
      <c r="F6" s="84" t="s">
        <v>78</v>
      </c>
      <c r="G6" s="84" t="s">
        <v>79</v>
      </c>
      <c r="H6" s="84" t="s">
        <v>81</v>
      </c>
      <c r="I6" s="83" t="s">
        <v>370</v>
      </c>
      <c r="J6" s="83" t="s">
        <v>82</v>
      </c>
      <c r="K6" s="47" t="s">
        <v>42</v>
      </c>
    </row>
    <row r="7" spans="1:11">
      <c r="A7" s="1"/>
      <c r="B7" s="114"/>
      <c r="C7" s="171"/>
      <c r="D7" s="171"/>
      <c r="E7" s="171"/>
      <c r="F7" s="3"/>
      <c r="G7" s="3"/>
      <c r="H7" s="3"/>
      <c r="I7" s="171"/>
      <c r="J7" s="171"/>
      <c r="K7" s="171"/>
    </row>
    <row r="8" spans="1:11">
      <c r="A8" s="30" t="s">
        <v>40</v>
      </c>
      <c r="B8" s="114"/>
      <c r="C8" s="169"/>
      <c r="D8" s="169"/>
      <c r="E8" s="169"/>
      <c r="F8" s="150"/>
      <c r="G8" s="150"/>
      <c r="H8" s="150"/>
      <c r="I8" s="150"/>
      <c r="J8" s="169"/>
      <c r="K8" s="169"/>
    </row>
    <row r="9" spans="1:11">
      <c r="A9" s="1"/>
      <c r="B9" s="114"/>
      <c r="C9" s="11"/>
      <c r="D9" s="11"/>
      <c r="E9" s="11"/>
      <c r="F9" s="7"/>
      <c r="G9" s="7"/>
      <c r="H9" s="7"/>
      <c r="I9" s="7"/>
      <c r="J9" s="11"/>
      <c r="K9" s="169"/>
    </row>
    <row r="10" spans="1:11">
      <c r="A10" s="15" t="s">
        <v>39</v>
      </c>
      <c r="B10" s="160"/>
      <c r="C10" s="160">
        <v>35082544</v>
      </c>
      <c r="D10" s="160">
        <v>35238054</v>
      </c>
      <c r="E10" s="160">
        <v>35459824</v>
      </c>
      <c r="F10" s="160">
        <v>36481084</v>
      </c>
      <c r="G10" s="160">
        <v>36106032</v>
      </c>
      <c r="H10" s="160">
        <v>35230152</v>
      </c>
      <c r="I10" s="165">
        <v>177383969</v>
      </c>
      <c r="J10" s="165">
        <v>1340662796</v>
      </c>
      <c r="K10" s="160">
        <v>1731644455</v>
      </c>
    </row>
    <row r="11" spans="1:11">
      <c r="A11" s="15" t="s">
        <v>37</v>
      </c>
      <c r="B11" s="114"/>
      <c r="C11" s="156">
        <v>-6313013</v>
      </c>
      <c r="D11" s="156">
        <v>-5976936</v>
      </c>
      <c r="E11" s="156">
        <v>-6508251</v>
      </c>
      <c r="F11" s="156">
        <v>-6058170</v>
      </c>
      <c r="G11" s="156">
        <v>-6158782</v>
      </c>
      <c r="H11" s="156">
        <v>-5822215</v>
      </c>
      <c r="I11" s="159">
        <v>-31589243</v>
      </c>
      <c r="J11" s="159">
        <v>-3144078</v>
      </c>
      <c r="K11" s="156">
        <v>-71570688</v>
      </c>
    </row>
    <row r="12" spans="1:11">
      <c r="A12" s="15" t="s">
        <v>36</v>
      </c>
      <c r="B12" s="114"/>
      <c r="C12" s="156">
        <v>730630.57000000007</v>
      </c>
      <c r="D12" s="156">
        <v>876888</v>
      </c>
      <c r="E12" s="156">
        <v>907544</v>
      </c>
      <c r="F12" s="156">
        <v>1490417</v>
      </c>
      <c r="G12" s="156">
        <v>5947451</v>
      </c>
      <c r="H12" s="156">
        <v>7056095</v>
      </c>
      <c r="I12" s="159">
        <v>26658439</v>
      </c>
      <c r="J12" s="159">
        <v>165056740</v>
      </c>
      <c r="K12" s="156">
        <v>208724204.56999999</v>
      </c>
    </row>
    <row r="13" spans="1:11">
      <c r="A13" s="15" t="s">
        <v>35</v>
      </c>
      <c r="B13" s="114"/>
      <c r="C13" s="156">
        <v>-168497</v>
      </c>
      <c r="D13" s="156">
        <v>-239596</v>
      </c>
      <c r="E13" s="156">
        <v>-327336</v>
      </c>
      <c r="F13" s="156">
        <v>-320333</v>
      </c>
      <c r="G13" s="156">
        <v>-351905</v>
      </c>
      <c r="H13" s="156">
        <v>-264543</v>
      </c>
      <c r="I13" s="159">
        <v>-489271</v>
      </c>
      <c r="J13" s="159">
        <v>-2938657</v>
      </c>
      <c r="K13" s="156">
        <v>-5100138</v>
      </c>
    </row>
    <row r="14" spans="1:11">
      <c r="A14" s="15" t="s">
        <v>34</v>
      </c>
      <c r="B14" s="114"/>
      <c r="C14" s="156">
        <v>163356</v>
      </c>
      <c r="D14" s="156">
        <v>179760</v>
      </c>
      <c r="E14" s="156">
        <v>193872</v>
      </c>
      <c r="F14" s="156">
        <v>195090</v>
      </c>
      <c r="G14" s="156">
        <v>199842</v>
      </c>
      <c r="H14" s="156">
        <v>186690</v>
      </c>
      <c r="I14" s="159">
        <v>711985</v>
      </c>
      <c r="J14" s="159">
        <v>1776913</v>
      </c>
      <c r="K14" s="156">
        <v>3607508</v>
      </c>
    </row>
    <row r="15" spans="1:11" ht="13.5" thickBot="1">
      <c r="A15" s="56" t="s">
        <v>625</v>
      </c>
      <c r="B15" s="114"/>
      <c r="C15" s="162">
        <v>29495020.57</v>
      </c>
      <c r="D15" s="162">
        <v>30078170</v>
      </c>
      <c r="E15" s="162">
        <v>29725653</v>
      </c>
      <c r="F15" s="161">
        <v>31788088</v>
      </c>
      <c r="G15" s="161">
        <v>35742638</v>
      </c>
      <c r="H15" s="161">
        <v>36386179</v>
      </c>
      <c r="I15" s="162">
        <v>172675879</v>
      </c>
      <c r="J15" s="162">
        <v>1501413714</v>
      </c>
      <c r="K15" s="162">
        <v>1867305341.5699999</v>
      </c>
    </row>
    <row r="16" spans="1:11" ht="13.5" thickTop="1">
      <c r="A16" s="15"/>
      <c r="B16" s="114"/>
      <c r="C16" s="152"/>
      <c r="D16" s="152"/>
      <c r="E16" s="152"/>
      <c r="F16" s="151"/>
      <c r="G16" s="151"/>
      <c r="H16" s="151"/>
      <c r="I16" s="152"/>
      <c r="J16" s="152"/>
      <c r="K16" s="152"/>
    </row>
    <row r="17" spans="1:11">
      <c r="A17" s="30" t="s">
        <v>32</v>
      </c>
      <c r="B17" s="114"/>
      <c r="C17" s="169"/>
      <c r="D17" s="169"/>
      <c r="E17" s="169"/>
      <c r="F17" s="150"/>
      <c r="G17" s="150"/>
      <c r="H17" s="150"/>
      <c r="I17" s="169"/>
      <c r="J17" s="169"/>
      <c r="K17" s="169"/>
    </row>
    <row r="18" spans="1:11">
      <c r="A18" s="1"/>
      <c r="B18" s="114"/>
      <c r="C18" s="169"/>
      <c r="D18" s="169"/>
      <c r="E18" s="169"/>
      <c r="F18" s="150"/>
      <c r="G18" s="150"/>
      <c r="H18" s="150"/>
      <c r="I18" s="169"/>
      <c r="J18" s="169"/>
      <c r="K18" s="169"/>
    </row>
    <row r="19" spans="1:11">
      <c r="A19" s="15" t="s">
        <v>31</v>
      </c>
      <c r="B19" s="114"/>
      <c r="C19" s="160">
        <v>3468051</v>
      </c>
      <c r="D19" s="160">
        <v>13073738</v>
      </c>
      <c r="E19" s="160">
        <v>14790884</v>
      </c>
      <c r="F19" s="160">
        <v>10609233</v>
      </c>
      <c r="G19" s="160">
        <v>62255989</v>
      </c>
      <c r="H19" s="160">
        <v>23120721</v>
      </c>
      <c r="I19" s="160">
        <v>74198171</v>
      </c>
      <c r="J19" s="160">
        <v>805832395</v>
      </c>
      <c r="K19" s="160">
        <v>1007349182</v>
      </c>
    </row>
    <row r="20" spans="1:11">
      <c r="A20" s="15" t="s">
        <v>30</v>
      </c>
      <c r="B20" s="114"/>
      <c r="C20" s="156">
        <v>1390791</v>
      </c>
      <c r="D20" s="156">
        <v>5482159</v>
      </c>
      <c r="E20" s="156">
        <v>5852711</v>
      </c>
      <c r="F20" s="156">
        <v>5048570</v>
      </c>
      <c r="G20" s="156">
        <v>21618237</v>
      </c>
      <c r="H20" s="156">
        <v>8418470</v>
      </c>
      <c r="I20" s="156">
        <v>18520203</v>
      </c>
      <c r="J20" s="156">
        <v>125139648</v>
      </c>
      <c r="K20" s="156">
        <v>191470789</v>
      </c>
    </row>
    <row r="21" spans="1:11">
      <c r="A21" s="15" t="s">
        <v>29</v>
      </c>
      <c r="B21" s="114"/>
      <c r="C21" s="156">
        <v>2638881</v>
      </c>
      <c r="D21" s="156">
        <v>4026628</v>
      </c>
      <c r="E21" s="156">
        <v>3354400</v>
      </c>
      <c r="F21" s="156">
        <v>3441527</v>
      </c>
      <c r="G21" s="156">
        <v>3417479</v>
      </c>
      <c r="H21" s="156">
        <v>3373426</v>
      </c>
      <c r="I21" s="156">
        <v>17153164</v>
      </c>
      <c r="J21" s="156">
        <v>132439198</v>
      </c>
      <c r="K21" s="156">
        <v>169844703</v>
      </c>
    </row>
    <row r="22" spans="1:11">
      <c r="A22" s="15" t="s">
        <v>28</v>
      </c>
      <c r="B22" s="114"/>
      <c r="C22" s="156">
        <v>7520242</v>
      </c>
      <c r="D22" s="156">
        <v>5179449</v>
      </c>
      <c r="E22" s="156">
        <v>2816476</v>
      </c>
      <c r="F22" s="156">
        <v>4652163</v>
      </c>
      <c r="G22" s="156">
        <v>3355403</v>
      </c>
      <c r="H22" s="156">
        <v>4889008</v>
      </c>
      <c r="I22" s="156">
        <v>25003727</v>
      </c>
      <c r="J22" s="156">
        <v>185142127</v>
      </c>
      <c r="K22" s="156">
        <v>238558595</v>
      </c>
    </row>
    <row r="23" spans="1:11">
      <c r="A23" s="15" t="s">
        <v>27</v>
      </c>
      <c r="B23" s="114"/>
      <c r="C23" s="156">
        <v>0</v>
      </c>
      <c r="D23" s="156">
        <v>-3700</v>
      </c>
      <c r="E23" s="156">
        <v>1213510</v>
      </c>
      <c r="F23" s="156">
        <v>1240450</v>
      </c>
      <c r="G23" s="156">
        <v>1227600</v>
      </c>
      <c r="H23" s="156">
        <v>1198000</v>
      </c>
      <c r="I23" s="156">
        <v>6030900</v>
      </c>
      <c r="J23" s="156">
        <v>50441880</v>
      </c>
      <c r="K23" s="156">
        <v>61348640</v>
      </c>
    </row>
    <row r="24" spans="1:11">
      <c r="A24" s="15" t="s">
        <v>26</v>
      </c>
      <c r="B24" s="114"/>
      <c r="C24" s="156">
        <v>0</v>
      </c>
      <c r="D24" s="156">
        <v>0</v>
      </c>
      <c r="E24" s="156">
        <v>-375000</v>
      </c>
      <c r="F24" s="156">
        <v>0</v>
      </c>
      <c r="G24" s="156">
        <v>323140</v>
      </c>
      <c r="H24" s="156">
        <v>103564</v>
      </c>
      <c r="I24" s="156">
        <v>1429989</v>
      </c>
      <c r="J24" s="156">
        <v>6290938</v>
      </c>
      <c r="K24" s="156">
        <v>7772631</v>
      </c>
    </row>
    <row r="25" spans="1:11">
      <c r="A25" s="15" t="s">
        <v>25</v>
      </c>
      <c r="B25" s="111"/>
      <c r="C25" s="156">
        <v>20937.350000000002</v>
      </c>
      <c r="D25" s="156">
        <v>37731.880000000005</v>
      </c>
      <c r="E25" s="156">
        <v>13592</v>
      </c>
      <c r="F25" s="156">
        <v>149024</v>
      </c>
      <c r="G25" s="156">
        <v>22209</v>
      </c>
      <c r="H25" s="156">
        <v>10895</v>
      </c>
      <c r="I25" s="156">
        <v>56250</v>
      </c>
      <c r="J25" s="156">
        <v>4341009</v>
      </c>
      <c r="K25" s="156">
        <v>4651648.2300000004</v>
      </c>
    </row>
    <row r="26" spans="1:11">
      <c r="A26" s="15" t="s">
        <v>24</v>
      </c>
      <c r="B26" s="114"/>
      <c r="C26" s="156">
        <v>43156</v>
      </c>
      <c r="D26" s="156">
        <v>69799</v>
      </c>
      <c r="E26" s="156">
        <v>100635</v>
      </c>
      <c r="F26" s="156">
        <v>135838</v>
      </c>
      <c r="G26" s="156">
        <v>72566</v>
      </c>
      <c r="H26" s="156">
        <v>90917</v>
      </c>
      <c r="I26" s="156">
        <v>620064</v>
      </c>
      <c r="J26" s="156">
        <v>254875</v>
      </c>
      <c r="K26" s="156">
        <v>1387850</v>
      </c>
    </row>
    <row r="27" spans="1:11">
      <c r="A27" s="15" t="s">
        <v>23</v>
      </c>
      <c r="B27" s="114"/>
      <c r="C27" s="156">
        <v>0</v>
      </c>
      <c r="D27" s="156">
        <v>0</v>
      </c>
      <c r="E27" s="156">
        <v>0</v>
      </c>
      <c r="F27" s="156">
        <v>0</v>
      </c>
      <c r="G27" s="156">
        <v>0</v>
      </c>
      <c r="H27" s="156">
        <v>0</v>
      </c>
      <c r="I27" s="156">
        <v>0</v>
      </c>
      <c r="J27" s="156">
        <v>26314569</v>
      </c>
      <c r="K27" s="156">
        <v>26314569</v>
      </c>
    </row>
    <row r="28" spans="1:11">
      <c r="A28" s="52" t="s">
        <v>631</v>
      </c>
      <c r="B28" s="114"/>
      <c r="C28" s="164">
        <v>15082058.35</v>
      </c>
      <c r="D28" s="164">
        <v>27865804.879999999</v>
      </c>
      <c r="E28" s="164">
        <v>27767208</v>
      </c>
      <c r="F28" s="163">
        <v>25276805</v>
      </c>
      <c r="G28" s="163">
        <v>92292623</v>
      </c>
      <c r="H28" s="163">
        <v>41205001</v>
      </c>
      <c r="I28" s="164">
        <v>143012468</v>
      </c>
      <c r="J28" s="164">
        <v>1336196639</v>
      </c>
      <c r="K28" s="164">
        <v>1708698607.23</v>
      </c>
    </row>
    <row r="29" spans="1:11" ht="13.5" thickBot="1">
      <c r="A29" s="56" t="s">
        <v>627</v>
      </c>
      <c r="B29" s="114"/>
      <c r="C29" s="162">
        <v>14412962.220000001</v>
      </c>
      <c r="D29" s="162">
        <v>2212365.120000001</v>
      </c>
      <c r="E29" s="162">
        <v>1958445</v>
      </c>
      <c r="F29" s="161">
        <v>6511283</v>
      </c>
      <c r="G29" s="161">
        <v>-56549985</v>
      </c>
      <c r="H29" s="161">
        <v>-4818822</v>
      </c>
      <c r="I29" s="162">
        <v>29663411</v>
      </c>
      <c r="J29" s="162">
        <v>165217075</v>
      </c>
      <c r="K29" s="162">
        <v>158606734.33999991</v>
      </c>
    </row>
    <row r="30" spans="1:11" ht="13.5" thickTop="1">
      <c r="A30" s="15"/>
      <c r="B30" s="114"/>
      <c r="C30" s="152"/>
      <c r="D30" s="152"/>
      <c r="E30" s="152"/>
      <c r="F30" s="151"/>
      <c r="G30" s="151"/>
      <c r="H30" s="151"/>
      <c r="I30" s="152"/>
      <c r="J30" s="152"/>
      <c r="K30" s="152"/>
    </row>
    <row r="31" spans="1:11">
      <c r="A31" s="30" t="s">
        <v>20</v>
      </c>
      <c r="B31" s="114"/>
      <c r="C31" s="169"/>
      <c r="D31" s="175"/>
      <c r="E31" s="175"/>
      <c r="F31" s="175"/>
      <c r="G31" s="175"/>
      <c r="H31" s="175"/>
      <c r="I31" s="169"/>
      <c r="J31" s="169"/>
      <c r="K31" s="169"/>
    </row>
    <row r="32" spans="1:11">
      <c r="A32" s="1"/>
      <c r="B32" s="114"/>
      <c r="C32" s="169"/>
      <c r="D32" s="169"/>
      <c r="E32" s="169"/>
      <c r="F32" s="150"/>
      <c r="G32" s="150"/>
      <c r="H32" s="150"/>
      <c r="I32" s="169"/>
      <c r="J32" s="169"/>
      <c r="K32" s="169"/>
    </row>
    <row r="33" spans="1:11">
      <c r="A33" s="15" t="s">
        <v>16</v>
      </c>
      <c r="B33" s="114"/>
      <c r="C33" s="160">
        <v>2090257</v>
      </c>
      <c r="D33" s="160">
        <v>841196</v>
      </c>
      <c r="E33" s="160">
        <v>55881</v>
      </c>
      <c r="F33" s="160">
        <v>18012</v>
      </c>
      <c r="G33" s="160">
        <v>300176</v>
      </c>
      <c r="H33" s="160">
        <v>33333</v>
      </c>
      <c r="I33" s="160">
        <v>0</v>
      </c>
      <c r="J33" s="160">
        <v>0</v>
      </c>
      <c r="K33" s="160">
        <v>3338855</v>
      </c>
    </row>
    <row r="34" spans="1:11">
      <c r="A34" s="15" t="s">
        <v>15</v>
      </c>
      <c r="B34" s="114"/>
      <c r="C34" s="156">
        <v>808599</v>
      </c>
      <c r="D34" s="156">
        <v>312479</v>
      </c>
      <c r="E34" s="156">
        <v>63281</v>
      </c>
      <c r="F34" s="156">
        <v>53629</v>
      </c>
      <c r="G34" s="156">
        <v>1002348</v>
      </c>
      <c r="H34" s="156">
        <v>193664</v>
      </c>
      <c r="I34" s="166">
        <v>0</v>
      </c>
      <c r="J34" s="159">
        <v>0</v>
      </c>
      <c r="K34" s="156">
        <v>2434000</v>
      </c>
    </row>
    <row r="35" spans="1:11">
      <c r="A35" s="15" t="s">
        <v>14</v>
      </c>
      <c r="B35" s="114"/>
      <c r="C35" s="156">
        <v>1581551</v>
      </c>
      <c r="D35" s="156">
        <v>0</v>
      </c>
      <c r="E35" s="156">
        <v>0</v>
      </c>
      <c r="F35" s="156">
        <v>0</v>
      </c>
      <c r="G35" s="156">
        <v>0</v>
      </c>
      <c r="H35" s="156">
        <v>0</v>
      </c>
      <c r="I35" s="166">
        <v>0</v>
      </c>
      <c r="J35" s="159">
        <v>0</v>
      </c>
      <c r="K35" s="156">
        <v>1581551</v>
      </c>
    </row>
    <row r="36" spans="1:11">
      <c r="A36" s="15" t="s">
        <v>13</v>
      </c>
      <c r="B36" s="114"/>
      <c r="C36" s="156">
        <v>17599787</v>
      </c>
      <c r="D36" s="156">
        <v>0</v>
      </c>
      <c r="E36" s="156">
        <v>0</v>
      </c>
      <c r="F36" s="156">
        <v>0</v>
      </c>
      <c r="G36" s="156">
        <v>0</v>
      </c>
      <c r="H36" s="156">
        <v>0</v>
      </c>
      <c r="I36" s="166">
        <v>0</v>
      </c>
      <c r="J36" s="159">
        <v>0</v>
      </c>
      <c r="K36" s="156">
        <v>17599787</v>
      </c>
    </row>
    <row r="37" spans="1:11">
      <c r="A37" s="15" t="s">
        <v>11</v>
      </c>
      <c r="B37" s="114"/>
      <c r="C37" s="156">
        <v>-3238116</v>
      </c>
      <c r="D37" s="156">
        <v>0</v>
      </c>
      <c r="E37" s="156">
        <v>0</v>
      </c>
      <c r="F37" s="156">
        <v>0</v>
      </c>
      <c r="G37" s="156">
        <v>0</v>
      </c>
      <c r="H37" s="156">
        <v>0</v>
      </c>
      <c r="I37" s="166">
        <v>0</v>
      </c>
      <c r="J37" s="159">
        <v>0</v>
      </c>
      <c r="K37" s="156">
        <v>-3238116</v>
      </c>
    </row>
    <row r="38" spans="1:11">
      <c r="A38" s="15" t="s">
        <v>10</v>
      </c>
      <c r="B38" s="114"/>
      <c r="C38" s="156">
        <v>0</v>
      </c>
      <c r="D38" s="156">
        <v>0</v>
      </c>
      <c r="E38" s="156">
        <v>0</v>
      </c>
      <c r="F38" s="156">
        <v>0</v>
      </c>
      <c r="G38" s="156">
        <v>0</v>
      </c>
      <c r="H38" s="156">
        <v>0</v>
      </c>
      <c r="I38" s="166">
        <v>0</v>
      </c>
      <c r="J38" s="159">
        <v>0</v>
      </c>
      <c r="K38" s="156">
        <v>0</v>
      </c>
    </row>
    <row r="39" spans="1:11">
      <c r="A39" s="15" t="s">
        <v>9</v>
      </c>
      <c r="B39" s="114"/>
      <c r="C39" s="156">
        <v>-200268</v>
      </c>
      <c r="D39" s="156">
        <v>0</v>
      </c>
      <c r="E39" s="156">
        <v>0</v>
      </c>
      <c r="F39" s="156">
        <v>0</v>
      </c>
      <c r="G39" s="156">
        <v>0</v>
      </c>
      <c r="H39" s="156">
        <v>0</v>
      </c>
      <c r="I39" s="156">
        <v>0</v>
      </c>
      <c r="J39" s="156">
        <v>0</v>
      </c>
      <c r="K39" s="156">
        <v>-200268</v>
      </c>
    </row>
    <row r="40" spans="1:11" ht="13.5" thickBot="1">
      <c r="A40" s="56" t="s">
        <v>630</v>
      </c>
      <c r="B40" s="114"/>
      <c r="C40" s="162">
        <v>18641810</v>
      </c>
      <c r="D40" s="162">
        <v>1153675</v>
      </c>
      <c r="E40" s="162">
        <v>119162</v>
      </c>
      <c r="F40" s="161">
        <v>71641</v>
      </c>
      <c r="G40" s="161">
        <v>1302524</v>
      </c>
      <c r="H40" s="161">
        <v>226997</v>
      </c>
      <c r="I40" s="162">
        <v>0</v>
      </c>
      <c r="J40" s="162">
        <v>0</v>
      </c>
      <c r="K40" s="162">
        <v>21515809</v>
      </c>
    </row>
    <row r="41" spans="1:11" ht="13.5" thickTop="1">
      <c r="A41" s="15"/>
      <c r="B41" s="114"/>
      <c r="C41" s="152"/>
      <c r="D41" s="152"/>
      <c r="E41" s="152"/>
      <c r="F41" s="151"/>
      <c r="G41" s="151"/>
      <c r="H41" s="151"/>
      <c r="I41" s="151"/>
      <c r="J41" s="152"/>
      <c r="K41" s="152"/>
    </row>
    <row r="42" spans="1:11">
      <c r="A42" s="15"/>
      <c r="B42" s="114"/>
      <c r="C42" s="169"/>
      <c r="D42" s="169"/>
      <c r="E42" s="169"/>
      <c r="F42" s="150"/>
      <c r="G42" s="150"/>
      <c r="H42" s="150"/>
      <c r="I42" s="150"/>
      <c r="J42" s="169"/>
      <c r="K42" s="169"/>
    </row>
    <row r="43" spans="1:11">
      <c r="A43" s="30" t="s">
        <v>7</v>
      </c>
      <c r="B43" s="114"/>
      <c r="C43" s="169"/>
      <c r="D43" s="169"/>
      <c r="E43" s="169"/>
      <c r="F43" s="150"/>
      <c r="G43" s="150"/>
      <c r="H43" s="150"/>
      <c r="I43" s="150"/>
      <c r="J43" s="169"/>
      <c r="K43" s="169"/>
    </row>
    <row r="44" spans="1:11">
      <c r="A44" s="1"/>
      <c r="B44" s="114"/>
      <c r="C44" s="169"/>
      <c r="D44" s="169"/>
      <c r="E44" s="169"/>
      <c r="F44" s="150"/>
      <c r="G44" s="150"/>
      <c r="H44" s="150"/>
      <c r="I44" s="150"/>
      <c r="J44" s="169"/>
      <c r="K44" s="169"/>
    </row>
    <row r="45" spans="1:11">
      <c r="A45" s="15" t="s">
        <v>4</v>
      </c>
      <c r="B45" s="114"/>
      <c r="C45" s="168">
        <v>-3417020.31</v>
      </c>
      <c r="D45" s="168">
        <v>0</v>
      </c>
      <c r="E45" s="168">
        <v>0</v>
      </c>
      <c r="F45" s="168">
        <v>0</v>
      </c>
      <c r="G45" s="168">
        <v>0</v>
      </c>
      <c r="H45" s="168">
        <v>0</v>
      </c>
      <c r="I45" s="168">
        <v>0</v>
      </c>
      <c r="J45" s="168">
        <v>0</v>
      </c>
      <c r="K45" s="160">
        <v>-3417020.31</v>
      </c>
    </row>
    <row r="46" spans="1:11">
      <c r="A46" s="15" t="s">
        <v>53</v>
      </c>
      <c r="B46" s="114"/>
      <c r="C46" s="167">
        <v>-9267992</v>
      </c>
      <c r="D46" s="167">
        <v>0</v>
      </c>
      <c r="E46" s="167">
        <v>0</v>
      </c>
      <c r="F46" s="167">
        <v>0</v>
      </c>
      <c r="G46" s="167">
        <v>0</v>
      </c>
      <c r="H46" s="167">
        <v>0</v>
      </c>
      <c r="I46" s="167">
        <v>0</v>
      </c>
      <c r="J46" s="167">
        <v>0</v>
      </c>
      <c r="K46" s="156">
        <v>-9267992</v>
      </c>
    </row>
    <row r="47" spans="1:11">
      <c r="A47" s="101" t="s">
        <v>57</v>
      </c>
      <c r="B47" s="114"/>
      <c r="C47" s="167">
        <v>0</v>
      </c>
      <c r="D47" s="167">
        <v>0</v>
      </c>
      <c r="E47" s="167">
        <v>123809</v>
      </c>
      <c r="F47" s="167">
        <v>0</v>
      </c>
      <c r="G47" s="167">
        <v>0</v>
      </c>
      <c r="H47" s="167">
        <v>0</v>
      </c>
      <c r="I47" s="167">
        <v>0</v>
      </c>
      <c r="J47" s="167">
        <v>0</v>
      </c>
      <c r="K47" s="156">
        <v>123809</v>
      </c>
    </row>
    <row r="48" spans="1:11" ht="13.5" thickBot="1">
      <c r="A48" s="56" t="s">
        <v>629</v>
      </c>
      <c r="B48" s="114"/>
      <c r="C48" s="162">
        <v>-12685012.310000001</v>
      </c>
      <c r="D48" s="162">
        <v>0</v>
      </c>
      <c r="E48" s="162">
        <v>123809</v>
      </c>
      <c r="F48" s="161">
        <v>0</v>
      </c>
      <c r="G48" s="161">
        <v>0</v>
      </c>
      <c r="H48" s="161">
        <v>0</v>
      </c>
      <c r="I48" s="161">
        <v>0</v>
      </c>
      <c r="J48" s="162">
        <v>0</v>
      </c>
      <c r="K48" s="162">
        <v>-12561203.310000001</v>
      </c>
    </row>
    <row r="49" spans="1:11" ht="13.5" thickTop="1">
      <c r="A49" s="15"/>
      <c r="B49" s="114"/>
      <c r="C49" s="152"/>
      <c r="D49" s="152"/>
      <c r="E49" s="152"/>
      <c r="F49" s="151"/>
      <c r="G49" s="151"/>
      <c r="H49" s="151"/>
      <c r="I49" s="151"/>
      <c r="J49" s="152"/>
      <c r="K49" s="152"/>
    </row>
    <row r="50" spans="1:11" ht="13.5" thickBot="1">
      <c r="A50" s="56" t="s">
        <v>60</v>
      </c>
      <c r="B50" s="114"/>
      <c r="C50" s="176">
        <v>-16913860.09</v>
      </c>
      <c r="D50" s="176">
        <v>1058690.120000001</v>
      </c>
      <c r="E50" s="176">
        <v>1963092</v>
      </c>
      <c r="F50" s="153">
        <v>6439642</v>
      </c>
      <c r="G50" s="153">
        <v>-57852509</v>
      </c>
      <c r="H50" s="153">
        <v>-5045819</v>
      </c>
      <c r="I50" s="153">
        <v>29663411</v>
      </c>
      <c r="J50" s="176">
        <v>165217075</v>
      </c>
      <c r="K50" s="176">
        <v>124529722.02999991</v>
      </c>
    </row>
    <row r="51" spans="1:11" ht="13.5" thickTop="1">
      <c r="A51" s="57"/>
      <c r="B51" s="114"/>
      <c r="C51" s="154"/>
      <c r="D51" s="154"/>
      <c r="E51" s="154"/>
      <c r="F51" s="155"/>
      <c r="G51" s="155"/>
      <c r="H51" s="155"/>
      <c r="I51" s="155"/>
      <c r="J51" s="154"/>
      <c r="K51" s="154"/>
    </row>
    <row r="52" spans="1:11">
      <c r="A52" s="15" t="s">
        <v>1</v>
      </c>
      <c r="B52" s="114"/>
      <c r="C52" s="160">
        <v>0</v>
      </c>
      <c r="D52" s="160">
        <v>0</v>
      </c>
      <c r="E52" s="160">
        <v>0</v>
      </c>
      <c r="F52" s="160">
        <v>0</v>
      </c>
      <c r="G52" s="160">
        <v>53257381</v>
      </c>
      <c r="H52" s="160">
        <v>1416391</v>
      </c>
      <c r="I52" s="160">
        <v>0</v>
      </c>
      <c r="J52" s="160">
        <v>-165217075</v>
      </c>
      <c r="K52" s="160">
        <v>-110543303</v>
      </c>
    </row>
    <row r="53" spans="1:11">
      <c r="A53" s="15"/>
      <c r="B53" s="114"/>
      <c r="C53" s="152"/>
      <c r="D53" s="152"/>
      <c r="E53" s="152"/>
      <c r="F53" s="151"/>
      <c r="G53" s="151"/>
      <c r="H53" s="151"/>
      <c r="I53" s="151"/>
      <c r="J53" s="152"/>
      <c r="K53" s="152"/>
    </row>
    <row r="54" spans="1:11">
      <c r="A54" s="15" t="s">
        <v>61</v>
      </c>
      <c r="B54" s="114"/>
      <c r="C54" s="169"/>
      <c r="D54" s="169"/>
      <c r="E54" s="169"/>
      <c r="F54" s="150"/>
      <c r="G54" s="150"/>
      <c r="H54" s="150"/>
      <c r="I54" s="150"/>
      <c r="J54" s="169"/>
      <c r="K54" s="169"/>
    </row>
    <row r="55" spans="1:11">
      <c r="A55" s="15"/>
      <c r="B55" s="114"/>
      <c r="C55" s="156">
        <v>-16913860.09</v>
      </c>
      <c r="D55" s="156">
        <v>1058690.120000001</v>
      </c>
      <c r="E55" s="156">
        <v>1963092</v>
      </c>
      <c r="F55" s="156">
        <v>6439642</v>
      </c>
      <c r="G55" s="156">
        <v>-4595128</v>
      </c>
      <c r="H55" s="156">
        <v>-3629428</v>
      </c>
      <c r="I55" s="156">
        <v>0</v>
      </c>
      <c r="J55" s="156">
        <v>0</v>
      </c>
      <c r="K55" s="156">
        <v>-15676991.969999999</v>
      </c>
    </row>
    <row r="56" spans="1:11">
      <c r="A56" s="15" t="s">
        <v>62</v>
      </c>
      <c r="B56" s="114"/>
      <c r="C56" s="156">
        <v>0</v>
      </c>
      <c r="D56" s="156">
        <v>0</v>
      </c>
      <c r="E56" s="156">
        <v>0</v>
      </c>
      <c r="F56" s="156">
        <v>0</v>
      </c>
      <c r="G56" s="156">
        <v>0</v>
      </c>
      <c r="H56" s="156">
        <v>0</v>
      </c>
      <c r="I56" s="156">
        <v>4220632</v>
      </c>
      <c r="J56" s="156">
        <v>0</v>
      </c>
      <c r="K56" s="156">
        <v>4220632</v>
      </c>
    </row>
    <row r="57" spans="1:11">
      <c r="A57" s="15" t="s">
        <v>63</v>
      </c>
      <c r="B57" s="114"/>
      <c r="C57" s="156">
        <v>0</v>
      </c>
      <c r="D57" s="156">
        <v>0</v>
      </c>
      <c r="E57" s="156">
        <v>0</v>
      </c>
      <c r="F57" s="156">
        <v>0</v>
      </c>
      <c r="G57" s="156">
        <v>0</v>
      </c>
      <c r="H57" s="156">
        <v>0</v>
      </c>
      <c r="I57" s="156">
        <v>6578619</v>
      </c>
      <c r="J57" s="156">
        <v>0</v>
      </c>
      <c r="K57" s="156">
        <v>6578619</v>
      </c>
    </row>
    <row r="58" spans="1:11">
      <c r="A58" s="15" t="s">
        <v>92</v>
      </c>
      <c r="B58" s="114"/>
      <c r="C58" s="156">
        <v>0</v>
      </c>
      <c r="D58" s="156">
        <v>0</v>
      </c>
      <c r="E58" s="156">
        <v>0</v>
      </c>
      <c r="F58" s="156">
        <v>0</v>
      </c>
      <c r="G58" s="156">
        <v>0</v>
      </c>
      <c r="H58" s="156">
        <v>0</v>
      </c>
      <c r="I58" s="156">
        <v>7512883</v>
      </c>
      <c r="J58" s="156">
        <v>0</v>
      </c>
      <c r="K58" s="156">
        <v>7512883</v>
      </c>
    </row>
    <row r="59" spans="1:11">
      <c r="A59" s="15" t="s">
        <v>94</v>
      </c>
      <c r="B59" s="114"/>
      <c r="C59" s="156">
        <v>0</v>
      </c>
      <c r="D59" s="156">
        <v>0</v>
      </c>
      <c r="E59" s="156">
        <v>0</v>
      </c>
      <c r="F59" s="156">
        <v>0</v>
      </c>
      <c r="G59" s="156">
        <v>0</v>
      </c>
      <c r="H59" s="156">
        <v>0</v>
      </c>
      <c r="I59" s="156">
        <v>6364443</v>
      </c>
      <c r="J59" s="156">
        <v>0</v>
      </c>
      <c r="K59" s="156">
        <v>6364443</v>
      </c>
    </row>
    <row r="60" spans="1:11">
      <c r="A60" s="15" t="s">
        <v>371</v>
      </c>
      <c r="B60" s="114"/>
      <c r="C60" s="156">
        <v>0</v>
      </c>
      <c r="D60" s="156">
        <v>0</v>
      </c>
      <c r="E60" s="156">
        <v>0</v>
      </c>
      <c r="F60" s="156">
        <v>0</v>
      </c>
      <c r="G60" s="156">
        <v>0</v>
      </c>
      <c r="H60" s="156">
        <v>0</v>
      </c>
      <c r="I60" s="156">
        <v>4988254</v>
      </c>
      <c r="J60" s="156">
        <v>0</v>
      </c>
      <c r="K60" s="156">
        <v>4988254</v>
      </c>
    </row>
    <row r="61" spans="1:11" ht="13.5" thickBot="1">
      <c r="A61" s="56" t="s">
        <v>50</v>
      </c>
      <c r="B61" s="38"/>
      <c r="C61" s="162">
        <v>-16913860.09</v>
      </c>
      <c r="D61" s="162">
        <v>1058690.120000001</v>
      </c>
      <c r="E61" s="162">
        <v>1963092</v>
      </c>
      <c r="F61" s="162">
        <v>6439642</v>
      </c>
      <c r="G61" s="162">
        <v>-4595128</v>
      </c>
      <c r="H61" s="162">
        <v>-3629428</v>
      </c>
      <c r="I61" s="162">
        <v>29664831</v>
      </c>
      <c r="J61" s="162">
        <v>0</v>
      </c>
      <c r="K61" s="162">
        <v>13987839.030000001</v>
      </c>
    </row>
    <row r="62" spans="1:11" ht="13.5" thickTop="1"/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>
    <tabColor theme="0" tint="-0.499984740745262"/>
  </sheetPr>
  <dimension ref="A1:N86"/>
  <sheetViews>
    <sheetView workbookViewId="0">
      <selection activeCell="Q174" sqref="Q174:Q177"/>
    </sheetView>
  </sheetViews>
  <sheetFormatPr defaultColWidth="9.140625" defaultRowHeight="12.75"/>
  <cols>
    <col min="1" max="1" width="5.7109375" style="25" customWidth="1"/>
    <col min="2" max="2" width="56.5703125" style="25" customWidth="1"/>
    <col min="3" max="3" width="2.7109375" style="38" customWidth="1"/>
    <col min="4" max="9" width="13.42578125" style="25" bestFit="1" customWidth="1"/>
    <col min="10" max="10" width="14.7109375" style="25" bestFit="1" customWidth="1"/>
    <col min="11" max="11" width="12.28515625" style="17" bestFit="1" customWidth="1"/>
    <col min="12" max="12" width="61.140625" style="25" customWidth="1"/>
    <col min="13" max="13" width="13.42578125" style="122" bestFit="1" customWidth="1"/>
    <col min="14" max="14" width="13.5703125" style="25" customWidth="1"/>
    <col min="15" max="16384" width="9.140625" style="25"/>
  </cols>
  <sheetData>
    <row r="1" spans="1:14">
      <c r="A1" s="15" t="s">
        <v>67</v>
      </c>
      <c r="B1" s="15"/>
      <c r="C1" s="114"/>
      <c r="D1" s="15"/>
      <c r="E1" s="15"/>
      <c r="F1" s="15"/>
      <c r="G1" s="15"/>
      <c r="H1" s="15"/>
      <c r="I1" s="15"/>
      <c r="J1" s="15"/>
      <c r="K1" s="24" t="s">
        <v>67</v>
      </c>
    </row>
    <row r="2" spans="1:14">
      <c r="A2" s="433" t="s">
        <v>46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</row>
    <row r="3" spans="1:14">
      <c r="A3" s="430" t="s">
        <v>45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</row>
    <row r="4" spans="1:14">
      <c r="A4" s="430" t="s">
        <v>96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</row>
    <row r="5" spans="1:14" ht="4.5" customHeight="1">
      <c r="A5" s="15"/>
      <c r="B5" s="15"/>
      <c r="C5" s="114"/>
      <c r="D5" s="15"/>
      <c r="E5" s="15"/>
      <c r="F5" s="15"/>
      <c r="G5" s="15"/>
      <c r="H5" s="15"/>
      <c r="I5" s="15"/>
      <c r="J5" s="135"/>
      <c r="K5" s="22"/>
    </row>
    <row r="6" spans="1:14" s="88" customFormat="1" ht="39" customHeight="1">
      <c r="A6" s="85" t="s">
        <v>44</v>
      </c>
      <c r="B6" s="86" t="s">
        <v>43</v>
      </c>
      <c r="C6" s="116"/>
      <c r="D6" s="84" t="s">
        <v>76</v>
      </c>
      <c r="E6" s="84" t="s">
        <v>77</v>
      </c>
      <c r="F6" s="84" t="s">
        <v>78</v>
      </c>
      <c r="G6" s="84" t="s">
        <v>79</v>
      </c>
      <c r="H6" s="84" t="s">
        <v>81</v>
      </c>
      <c r="I6" s="84" t="s">
        <v>80</v>
      </c>
      <c r="J6" s="84" t="s">
        <v>93</v>
      </c>
      <c r="K6" s="83" t="s">
        <v>42</v>
      </c>
      <c r="L6" s="87" t="s">
        <v>41</v>
      </c>
      <c r="M6" s="127"/>
    </row>
    <row r="7" spans="1:14" ht="6" customHeight="1">
      <c r="A7" s="44"/>
      <c r="B7" s="30"/>
      <c r="C7" s="114"/>
      <c r="D7" s="50"/>
      <c r="E7" s="50"/>
      <c r="F7" s="50"/>
      <c r="G7" s="50"/>
      <c r="H7" s="50"/>
      <c r="I7" s="50"/>
      <c r="J7" s="50"/>
      <c r="K7" s="51"/>
      <c r="L7" s="135"/>
    </row>
    <row r="8" spans="1:14">
      <c r="A8" s="16"/>
      <c r="B8" s="92" t="s">
        <v>40</v>
      </c>
      <c r="C8" s="114"/>
      <c r="D8" s="21"/>
      <c r="E8" s="21"/>
      <c r="F8" s="21"/>
      <c r="G8" s="21"/>
      <c r="H8" s="21"/>
      <c r="I8" s="21"/>
      <c r="J8" s="21"/>
      <c r="K8" s="20"/>
    </row>
    <row r="9" spans="1:14" ht="6" customHeight="1">
      <c r="A9" s="16"/>
      <c r="B9" s="1"/>
      <c r="C9" s="114"/>
      <c r="D9" s="7"/>
      <c r="E9" s="7"/>
      <c r="F9" s="7"/>
      <c r="G9" s="7"/>
      <c r="H9" s="7"/>
      <c r="I9" s="7"/>
      <c r="J9" s="7"/>
      <c r="K9" s="20"/>
    </row>
    <row r="10" spans="1:14">
      <c r="A10" s="24">
        <v>1</v>
      </c>
      <c r="B10" s="15" t="s">
        <v>39</v>
      </c>
      <c r="C10" s="114"/>
      <c r="D10" s="64">
        <v>35612334</v>
      </c>
      <c r="E10" s="64">
        <v>-121153</v>
      </c>
      <c r="F10" s="64">
        <v>-1084</v>
      </c>
      <c r="G10" s="64">
        <v>0</v>
      </c>
      <c r="H10" s="64">
        <v>0</v>
      </c>
      <c r="I10" s="64">
        <v>0</v>
      </c>
      <c r="J10" s="64">
        <v>0</v>
      </c>
      <c r="K10" s="45">
        <v>35490097</v>
      </c>
      <c r="L10" s="4"/>
      <c r="M10" s="122">
        <v>35490097</v>
      </c>
      <c r="N10" s="128"/>
    </row>
    <row r="11" spans="1:14">
      <c r="A11" s="24" t="s">
        <v>38</v>
      </c>
      <c r="B11" s="15" t="s">
        <v>37</v>
      </c>
      <c r="C11" s="114"/>
      <c r="D11" s="12">
        <v>-5976936</v>
      </c>
      <c r="E11" s="6">
        <v>230024</v>
      </c>
      <c r="F11" s="6">
        <v>0</v>
      </c>
      <c r="G11" s="12">
        <v>0</v>
      </c>
      <c r="H11" s="12">
        <v>0</v>
      </c>
      <c r="I11" s="12">
        <v>0</v>
      </c>
      <c r="J11" s="12">
        <v>0</v>
      </c>
      <c r="K11" s="99">
        <v>-5746912</v>
      </c>
      <c r="M11" s="122">
        <v>-5746912</v>
      </c>
      <c r="N11" s="128"/>
    </row>
    <row r="12" spans="1:14">
      <c r="A12" s="24">
        <v>2</v>
      </c>
      <c r="B12" s="15" t="s">
        <v>36</v>
      </c>
      <c r="C12" s="114"/>
      <c r="D12" s="12">
        <v>876888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99">
        <v>876888</v>
      </c>
      <c r="L12" s="4"/>
      <c r="M12" s="122">
        <v>876888</v>
      </c>
      <c r="N12" s="128"/>
    </row>
    <row r="13" spans="1:14">
      <c r="A13" s="24">
        <v>3</v>
      </c>
      <c r="B13" s="15" t="s">
        <v>35</v>
      </c>
      <c r="C13" s="114"/>
      <c r="D13" s="12">
        <v>-239595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32">
        <v>-239595</v>
      </c>
      <c r="L13" s="4"/>
      <c r="M13" s="122">
        <v>-239595</v>
      </c>
      <c r="N13" s="128"/>
    </row>
    <row r="14" spans="1:14">
      <c r="A14" s="24">
        <v>4</v>
      </c>
      <c r="B14" s="15" t="s">
        <v>34</v>
      </c>
      <c r="C14" s="114"/>
      <c r="D14" s="12">
        <v>179760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32">
        <v>179760</v>
      </c>
      <c r="L14" s="4"/>
      <c r="M14" s="122">
        <v>179760</v>
      </c>
      <c r="N14" s="128"/>
    </row>
    <row r="15" spans="1:14" ht="13.5" thickBot="1">
      <c r="A15" s="55">
        <v>5</v>
      </c>
      <c r="B15" s="56" t="s">
        <v>33</v>
      </c>
      <c r="C15" s="114"/>
      <c r="D15" s="65">
        <v>30452451</v>
      </c>
      <c r="E15" s="65">
        <v>108871</v>
      </c>
      <c r="F15" s="65">
        <v>-1084</v>
      </c>
      <c r="G15" s="65">
        <v>0</v>
      </c>
      <c r="H15" s="65">
        <v>0</v>
      </c>
      <c r="I15" s="65">
        <v>0</v>
      </c>
      <c r="J15" s="65">
        <v>0</v>
      </c>
      <c r="K15" s="46">
        <v>30560238</v>
      </c>
      <c r="L15" s="21"/>
    </row>
    <row r="16" spans="1:14" ht="13.5" thickTop="1">
      <c r="A16" s="16"/>
      <c r="B16" s="15"/>
      <c r="C16" s="114"/>
      <c r="D16" s="3"/>
      <c r="E16" s="3"/>
      <c r="F16" s="3"/>
      <c r="G16" s="3"/>
      <c r="H16" s="3"/>
      <c r="I16" s="3"/>
      <c r="J16" s="3"/>
      <c r="K16" s="23"/>
    </row>
    <row r="17" spans="1:14">
      <c r="A17" s="16"/>
      <c r="B17" s="30" t="s">
        <v>32</v>
      </c>
      <c r="C17" s="114"/>
      <c r="D17" s="15"/>
      <c r="E17" s="15"/>
      <c r="F17" s="15"/>
      <c r="G17" s="15"/>
      <c r="H17" s="15"/>
      <c r="I17" s="15"/>
      <c r="J17" s="15"/>
      <c r="K17" s="22"/>
    </row>
    <row r="18" spans="1:14">
      <c r="A18" s="16"/>
      <c r="B18" s="1"/>
      <c r="C18" s="114"/>
      <c r="D18" s="15"/>
      <c r="E18" s="15"/>
      <c r="F18" s="15"/>
      <c r="G18" s="15"/>
      <c r="H18" s="15"/>
      <c r="I18" s="15"/>
      <c r="J18" s="15"/>
      <c r="K18" s="22"/>
    </row>
    <row r="19" spans="1:14">
      <c r="A19" s="24">
        <v>6</v>
      </c>
      <c r="B19" s="15" t="s">
        <v>31</v>
      </c>
      <c r="C19" s="114"/>
      <c r="D19" s="45">
        <v>5461703</v>
      </c>
      <c r="E19" s="45">
        <v>10481929</v>
      </c>
      <c r="F19" s="45">
        <v>637153</v>
      </c>
      <c r="G19" s="45">
        <v>481733</v>
      </c>
      <c r="H19" s="45">
        <v>68819</v>
      </c>
      <c r="I19" s="45">
        <v>-551587</v>
      </c>
      <c r="J19" s="45">
        <v>-5937</v>
      </c>
      <c r="K19" s="45">
        <v>16573813</v>
      </c>
      <c r="L19" s="4"/>
      <c r="M19" s="122">
        <v>16573813</v>
      </c>
      <c r="N19" s="128">
        <f>K19-M19</f>
        <v>0</v>
      </c>
    </row>
    <row r="20" spans="1:14">
      <c r="A20" s="24">
        <v>7</v>
      </c>
      <c r="B20" s="15" t="s">
        <v>30</v>
      </c>
      <c r="C20" s="114"/>
      <c r="D20" s="33">
        <v>2419700</v>
      </c>
      <c r="E20" s="33">
        <v>3640995</v>
      </c>
      <c r="F20" s="33">
        <v>225576</v>
      </c>
      <c r="G20" s="33">
        <v>1624289</v>
      </c>
      <c r="H20" s="33">
        <v>351414</v>
      </c>
      <c r="I20" s="33">
        <v>136367</v>
      </c>
      <c r="J20" s="33">
        <v>6638</v>
      </c>
      <c r="K20" s="99">
        <v>8404979</v>
      </c>
      <c r="L20" s="4"/>
      <c r="M20" s="122">
        <v>8404979</v>
      </c>
    </row>
    <row r="21" spans="1:14">
      <c r="A21" s="24">
        <v>8</v>
      </c>
      <c r="B21" s="15" t="s">
        <v>29</v>
      </c>
      <c r="C21" s="110"/>
      <c r="D21" s="33">
        <v>3382269</v>
      </c>
      <c r="E21" s="33">
        <v>-10939</v>
      </c>
      <c r="F21" s="33">
        <v>-109</v>
      </c>
      <c r="G21" s="33">
        <v>0</v>
      </c>
      <c r="H21" s="33">
        <v>0</v>
      </c>
      <c r="I21" s="33">
        <v>0</v>
      </c>
      <c r="J21" s="33">
        <v>0</v>
      </c>
      <c r="K21" s="99">
        <v>3371221</v>
      </c>
      <c r="M21" s="122">
        <v>3371220.97</v>
      </c>
    </row>
    <row r="22" spans="1:14">
      <c r="A22" s="24">
        <v>9</v>
      </c>
      <c r="B22" s="15" t="s">
        <v>28</v>
      </c>
      <c r="C22" s="110"/>
      <c r="D22" s="33">
        <v>5179453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99">
        <v>5179453</v>
      </c>
      <c r="L22" s="4"/>
      <c r="M22" s="131" t="s">
        <v>87</v>
      </c>
      <c r="N22" s="4"/>
    </row>
    <row r="23" spans="1:14">
      <c r="A23" s="24">
        <v>10</v>
      </c>
      <c r="B23" s="15" t="s">
        <v>27</v>
      </c>
      <c r="C23" s="110"/>
      <c r="D23" s="33">
        <v>-3700</v>
      </c>
      <c r="E23" s="33">
        <v>3700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99">
        <v>0</v>
      </c>
      <c r="M23" s="125" t="s">
        <v>87</v>
      </c>
    </row>
    <row r="24" spans="1:14">
      <c r="A24" s="24">
        <v>11</v>
      </c>
      <c r="B24" s="15" t="s">
        <v>26</v>
      </c>
      <c r="C24" s="111"/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99">
        <v>0</v>
      </c>
      <c r="L24" s="4"/>
      <c r="M24" s="122">
        <v>0</v>
      </c>
      <c r="N24" s="4"/>
    </row>
    <row r="25" spans="1:14">
      <c r="A25" s="24">
        <v>12</v>
      </c>
      <c r="B25" s="15" t="s">
        <v>25</v>
      </c>
      <c r="C25" s="114"/>
      <c r="D25" s="33">
        <v>37728.880000000005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99">
        <v>37728.880000000005</v>
      </c>
      <c r="L25" s="4"/>
      <c r="M25" s="122">
        <v>37729</v>
      </c>
    </row>
    <row r="26" spans="1:14">
      <c r="A26" s="24">
        <v>13</v>
      </c>
      <c r="B26" s="15" t="s">
        <v>24</v>
      </c>
      <c r="C26" s="114"/>
      <c r="D26" s="33">
        <v>69798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99">
        <v>69798</v>
      </c>
      <c r="L26" s="4"/>
      <c r="M26" s="122">
        <v>69798</v>
      </c>
    </row>
    <row r="27" spans="1:14">
      <c r="A27" s="24">
        <v>14</v>
      </c>
      <c r="B27" s="15" t="s">
        <v>23</v>
      </c>
      <c r="C27" s="117"/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99">
        <v>0</v>
      </c>
      <c r="M27" s="122">
        <v>0</v>
      </c>
    </row>
    <row r="28" spans="1:14">
      <c r="A28" s="61">
        <v>15</v>
      </c>
      <c r="B28" s="52" t="s">
        <v>22</v>
      </c>
      <c r="C28" s="114"/>
      <c r="D28" s="66">
        <v>16546951.880000001</v>
      </c>
      <c r="E28" s="66">
        <v>14115685</v>
      </c>
      <c r="F28" s="66">
        <v>862620</v>
      </c>
      <c r="G28" s="66">
        <v>2106022</v>
      </c>
      <c r="H28" s="66">
        <v>420233</v>
      </c>
      <c r="I28" s="67">
        <v>-415220</v>
      </c>
      <c r="J28" s="66">
        <v>701</v>
      </c>
      <c r="K28" s="67">
        <v>33636992.880000003</v>
      </c>
      <c r="L28" s="102"/>
    </row>
    <row r="29" spans="1:14" ht="13.5" thickBot="1">
      <c r="A29" s="55">
        <v>16</v>
      </c>
      <c r="B29" s="56" t="s">
        <v>21</v>
      </c>
      <c r="C29" s="114"/>
      <c r="D29" s="65">
        <v>13905499.119999999</v>
      </c>
      <c r="E29" s="65">
        <v>-14006814</v>
      </c>
      <c r="F29" s="65">
        <v>-863704</v>
      </c>
      <c r="G29" s="65">
        <v>-2106022</v>
      </c>
      <c r="H29" s="65">
        <v>-420233</v>
      </c>
      <c r="I29" s="46">
        <v>415220</v>
      </c>
      <c r="J29" s="65">
        <v>-701</v>
      </c>
      <c r="K29" s="46">
        <v>-3076754.8800000027</v>
      </c>
      <c r="L29" s="133"/>
    </row>
    <row r="30" spans="1:14" ht="6" customHeight="1" thickTop="1">
      <c r="A30" s="16"/>
      <c r="B30" s="15"/>
      <c r="C30" s="114"/>
      <c r="D30" s="3"/>
      <c r="E30" s="3"/>
      <c r="F30" s="3"/>
      <c r="G30" s="3"/>
      <c r="H30" s="3"/>
      <c r="I30" s="3"/>
      <c r="J30" s="3"/>
      <c r="K30" s="23"/>
    </row>
    <row r="31" spans="1:14">
      <c r="A31" s="16"/>
      <c r="B31" s="30" t="s">
        <v>20</v>
      </c>
      <c r="C31" s="114"/>
      <c r="D31" s="15"/>
      <c r="E31" s="15"/>
      <c r="F31" s="15"/>
      <c r="G31" s="15"/>
      <c r="H31" s="15"/>
      <c r="I31" s="15"/>
      <c r="J31" s="15"/>
      <c r="K31" s="22"/>
    </row>
    <row r="32" spans="1:14" ht="9" customHeight="1">
      <c r="A32" s="16"/>
      <c r="B32" s="1"/>
      <c r="C32" s="114"/>
      <c r="D32" s="15"/>
      <c r="E32" s="15"/>
      <c r="F32" s="15"/>
      <c r="G32" s="15"/>
      <c r="H32" s="15"/>
      <c r="I32" s="15"/>
      <c r="J32" s="15"/>
      <c r="K32" s="22"/>
    </row>
    <row r="33" spans="1:13">
      <c r="A33" s="16"/>
      <c r="B33" s="15" t="s">
        <v>19</v>
      </c>
      <c r="C33" s="114"/>
      <c r="D33" s="15"/>
      <c r="E33" s="15"/>
      <c r="F33" s="15"/>
      <c r="G33" s="15"/>
      <c r="H33" s="15"/>
      <c r="I33" s="15"/>
      <c r="J33" s="15"/>
      <c r="K33" s="22"/>
    </row>
    <row r="34" spans="1:13">
      <c r="A34" s="24">
        <v>17</v>
      </c>
      <c r="B34" s="15" t="s">
        <v>16</v>
      </c>
      <c r="C34" s="114"/>
      <c r="D34" s="45">
        <v>2675423</v>
      </c>
      <c r="E34" s="45">
        <v>1038457</v>
      </c>
      <c r="F34" s="45">
        <v>512673</v>
      </c>
      <c r="G34" s="45">
        <v>202145</v>
      </c>
      <c r="H34" s="45">
        <v>42106</v>
      </c>
      <c r="I34" s="45">
        <v>0</v>
      </c>
      <c r="J34" s="45">
        <v>0</v>
      </c>
      <c r="K34" s="45">
        <v>4470804</v>
      </c>
      <c r="M34" s="122">
        <v>4470804</v>
      </c>
    </row>
    <row r="35" spans="1:13">
      <c r="A35" s="24">
        <v>18</v>
      </c>
      <c r="B35" s="15" t="s">
        <v>15</v>
      </c>
      <c r="C35" s="114"/>
      <c r="D35" s="33">
        <v>847669</v>
      </c>
      <c r="E35" s="33">
        <v>359196</v>
      </c>
      <c r="F35" s="33">
        <v>158520</v>
      </c>
      <c r="G35" s="33">
        <v>1504234</v>
      </c>
      <c r="H35" s="33">
        <v>302041</v>
      </c>
      <c r="I35" s="33">
        <v>23340</v>
      </c>
      <c r="J35" s="33">
        <v>0</v>
      </c>
      <c r="K35" s="32">
        <v>3195000</v>
      </c>
      <c r="M35" s="122">
        <v>3195000</v>
      </c>
    </row>
    <row r="36" spans="1:13">
      <c r="A36" s="24">
        <v>19</v>
      </c>
      <c r="B36" s="15" t="s">
        <v>14</v>
      </c>
      <c r="C36" s="110"/>
      <c r="D36" s="33">
        <v>700006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2">
        <v>700006</v>
      </c>
      <c r="M36" s="122">
        <v>168006</v>
      </c>
    </row>
    <row r="37" spans="1:13">
      <c r="A37" s="24">
        <v>20</v>
      </c>
      <c r="B37" s="15" t="s">
        <v>13</v>
      </c>
      <c r="C37" s="114"/>
      <c r="D37" s="33">
        <v>18065101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2">
        <v>18065101</v>
      </c>
      <c r="M37" s="435">
        <v>14900413</v>
      </c>
    </row>
    <row r="38" spans="1:13">
      <c r="A38" s="24" t="s">
        <v>18</v>
      </c>
      <c r="B38" s="15" t="s">
        <v>11</v>
      </c>
      <c r="C38" s="114"/>
      <c r="D38" s="33">
        <v>-3164688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2">
        <v>-3164688</v>
      </c>
      <c r="M38" s="436"/>
    </row>
    <row r="39" spans="1:13">
      <c r="A39" s="24">
        <v>21</v>
      </c>
      <c r="B39" s="15" t="s">
        <v>10</v>
      </c>
      <c r="C39" s="114"/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2">
        <v>0</v>
      </c>
      <c r="M39" s="122">
        <v>0</v>
      </c>
    </row>
    <row r="40" spans="1:13">
      <c r="A40" s="24">
        <v>22</v>
      </c>
      <c r="B40" s="22" t="s">
        <v>9</v>
      </c>
      <c r="C40" s="111"/>
      <c r="D40" s="33">
        <v>-214140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2">
        <v>-214140</v>
      </c>
      <c r="L40" s="26"/>
      <c r="M40" s="122">
        <v>-214140</v>
      </c>
    </row>
    <row r="41" spans="1:13" ht="3.75" customHeight="1">
      <c r="A41" s="16"/>
      <c r="B41" s="15"/>
      <c r="C41" s="114"/>
      <c r="D41" s="15"/>
      <c r="E41" s="15"/>
      <c r="F41" s="15"/>
      <c r="G41" s="15"/>
      <c r="H41" s="15"/>
      <c r="I41" s="15"/>
      <c r="J41" s="15"/>
      <c r="K41" s="22"/>
    </row>
    <row r="42" spans="1:13">
      <c r="A42" s="16"/>
      <c r="B42" s="15" t="s">
        <v>17</v>
      </c>
      <c r="C42" s="114"/>
      <c r="D42" s="15"/>
      <c r="E42" s="15"/>
      <c r="F42" s="15"/>
      <c r="G42" s="15"/>
      <c r="H42" s="15"/>
      <c r="I42" s="15"/>
      <c r="J42" s="15"/>
      <c r="K42" s="22"/>
    </row>
    <row r="43" spans="1:13">
      <c r="A43" s="24">
        <v>23</v>
      </c>
      <c r="B43" s="15" t="s">
        <v>16</v>
      </c>
      <c r="C43" s="114"/>
      <c r="D43" s="103">
        <v>0</v>
      </c>
      <c r="E43" s="64">
        <v>2317757.9999999995</v>
      </c>
      <c r="F43" s="64">
        <v>1039527.9999999999</v>
      </c>
      <c r="G43" s="64">
        <v>1050506</v>
      </c>
      <c r="H43" s="64">
        <v>212809</v>
      </c>
      <c r="I43" s="64">
        <v>245495</v>
      </c>
      <c r="J43" s="64">
        <v>0</v>
      </c>
      <c r="K43" s="45">
        <v>4866096</v>
      </c>
      <c r="M43" s="122" t="s">
        <v>97</v>
      </c>
    </row>
    <row r="44" spans="1:13">
      <c r="A44" s="24">
        <v>24</v>
      </c>
      <c r="B44" s="15" t="s">
        <v>15</v>
      </c>
      <c r="C44" s="114"/>
      <c r="D44" s="104">
        <v>0</v>
      </c>
      <c r="E44" s="12">
        <v>908691.51000462763</v>
      </c>
      <c r="F44" s="12">
        <v>391712.19991928147</v>
      </c>
      <c r="G44" s="12">
        <v>2169939.5137197305</v>
      </c>
      <c r="H44" s="12">
        <v>453051.08411268552</v>
      </c>
      <c r="I44" s="12">
        <v>109355.23557135028</v>
      </c>
      <c r="J44" s="12">
        <v>0</v>
      </c>
      <c r="K44" s="32">
        <v>4032749.5433276757</v>
      </c>
      <c r="M44" s="122" t="s">
        <v>97</v>
      </c>
    </row>
    <row r="45" spans="1:13">
      <c r="A45" s="24">
        <v>25</v>
      </c>
      <c r="B45" s="15" t="s">
        <v>14</v>
      </c>
      <c r="C45" s="110"/>
      <c r="D45" s="104">
        <v>0</v>
      </c>
      <c r="E45" s="12">
        <v>122905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32">
        <v>122905</v>
      </c>
      <c r="M45" s="122" t="s">
        <v>97</v>
      </c>
    </row>
    <row r="46" spans="1:13">
      <c r="A46" s="24">
        <v>26</v>
      </c>
      <c r="B46" s="15" t="s">
        <v>13</v>
      </c>
      <c r="C46" s="114"/>
      <c r="D46" s="104">
        <v>0</v>
      </c>
      <c r="E46" s="12">
        <v>17658482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32">
        <v>17658482</v>
      </c>
      <c r="M46" s="122" t="s">
        <v>97</v>
      </c>
    </row>
    <row r="47" spans="1:13">
      <c r="A47" s="24" t="s">
        <v>12</v>
      </c>
      <c r="B47" s="15" t="s">
        <v>11</v>
      </c>
      <c r="C47" s="114"/>
      <c r="D47" s="104">
        <v>0</v>
      </c>
      <c r="E47" s="12">
        <v>-3369137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32">
        <v>-3369137</v>
      </c>
      <c r="M47" s="122" t="s">
        <v>97</v>
      </c>
    </row>
    <row r="48" spans="1:13">
      <c r="A48" s="24">
        <v>27</v>
      </c>
      <c r="B48" s="15" t="s">
        <v>10</v>
      </c>
      <c r="C48" s="114"/>
      <c r="D48" s="104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32">
        <v>0</v>
      </c>
      <c r="M48" s="122" t="s">
        <v>97</v>
      </c>
    </row>
    <row r="49" spans="1:14">
      <c r="A49" s="24">
        <v>28</v>
      </c>
      <c r="B49" s="22" t="s">
        <v>9</v>
      </c>
      <c r="C49" s="111"/>
      <c r="D49" s="104">
        <v>0</v>
      </c>
      <c r="E49" s="12">
        <v>-224616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32">
        <v>-224616</v>
      </c>
      <c r="L49" s="2"/>
      <c r="M49" s="122" t="s">
        <v>97</v>
      </c>
    </row>
    <row r="50" spans="1:14" ht="13.5" thickBot="1">
      <c r="A50" s="55">
        <v>29</v>
      </c>
      <c r="B50" s="56" t="s">
        <v>8</v>
      </c>
      <c r="C50" s="114"/>
      <c r="D50" s="65">
        <v>-18909371</v>
      </c>
      <c r="E50" s="65">
        <v>16016430.510004628</v>
      </c>
      <c r="F50" s="65">
        <v>760047.19991928129</v>
      </c>
      <c r="G50" s="65">
        <v>1514066.5137197305</v>
      </c>
      <c r="H50" s="65">
        <v>321713.08411268552</v>
      </c>
      <c r="I50" s="65">
        <v>331510.23557135026</v>
      </c>
      <c r="J50" s="65">
        <v>0</v>
      </c>
      <c r="K50" s="46">
        <v>34396.54332767427</v>
      </c>
      <c r="L50" s="26"/>
    </row>
    <row r="51" spans="1:14" ht="7.5" customHeight="1" thickTop="1">
      <c r="A51" s="16"/>
      <c r="B51" s="15"/>
      <c r="C51" s="117"/>
      <c r="D51" s="3"/>
      <c r="E51" s="3"/>
      <c r="F51" s="3"/>
      <c r="G51" s="3"/>
      <c r="H51" s="3"/>
      <c r="I51" s="3"/>
      <c r="J51" s="3"/>
      <c r="K51" s="23"/>
    </row>
    <row r="52" spans="1:14">
      <c r="A52" s="16"/>
      <c r="B52" s="30" t="s">
        <v>7</v>
      </c>
      <c r="C52" s="114"/>
      <c r="D52" s="6"/>
      <c r="E52" s="6"/>
      <c r="F52" s="15"/>
      <c r="G52" s="15"/>
      <c r="H52" s="15"/>
      <c r="I52" s="15"/>
      <c r="J52" s="15"/>
      <c r="K52" s="20"/>
      <c r="N52" s="4"/>
    </row>
    <row r="53" spans="1:14" ht="7.5" customHeight="1">
      <c r="A53" s="16"/>
      <c r="B53" s="1"/>
      <c r="C53" s="114"/>
      <c r="D53" s="15"/>
      <c r="E53" s="15"/>
      <c r="F53" s="15"/>
      <c r="G53" s="15"/>
      <c r="H53" s="15"/>
      <c r="I53" s="15"/>
      <c r="J53" s="15"/>
      <c r="K53" s="22"/>
    </row>
    <row r="54" spans="1:14">
      <c r="A54" s="16"/>
      <c r="B54" s="15" t="s">
        <v>6</v>
      </c>
      <c r="C54" s="114"/>
      <c r="D54" s="15"/>
      <c r="E54" s="15"/>
      <c r="F54" s="15"/>
      <c r="G54" s="15"/>
      <c r="H54" s="15"/>
      <c r="I54" s="15"/>
      <c r="J54" s="15"/>
      <c r="K54" s="22"/>
    </row>
    <row r="55" spans="1:14">
      <c r="A55" s="24">
        <v>30</v>
      </c>
      <c r="B55" s="15" t="s">
        <v>4</v>
      </c>
      <c r="C55" s="114"/>
      <c r="D55" s="68">
        <v>0</v>
      </c>
      <c r="E55" s="68">
        <v>-1725283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45">
        <v>-1725283</v>
      </c>
      <c r="L55" s="4"/>
      <c r="M55" s="122" t="s">
        <v>97</v>
      </c>
    </row>
    <row r="56" spans="1:14">
      <c r="A56" s="10">
        <v>31</v>
      </c>
      <c r="B56" s="9" t="s">
        <v>53</v>
      </c>
      <c r="C56" s="118"/>
      <c r="D56" s="48">
        <v>0</v>
      </c>
      <c r="E56" s="48">
        <v>-9208401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33">
        <v>-9208401</v>
      </c>
      <c r="L56" s="20"/>
      <c r="M56" s="122" t="s">
        <v>97</v>
      </c>
    </row>
    <row r="57" spans="1:14" ht="3.75" customHeight="1">
      <c r="A57" s="16"/>
      <c r="B57" s="15"/>
      <c r="C57" s="114"/>
      <c r="D57" s="12"/>
      <c r="E57" s="12"/>
      <c r="F57" s="12"/>
      <c r="G57" s="12"/>
      <c r="H57" s="12"/>
      <c r="I57" s="12"/>
      <c r="J57" s="12"/>
      <c r="K57" s="33"/>
    </row>
    <row r="58" spans="1:14">
      <c r="A58" s="16"/>
      <c r="B58" s="15" t="s">
        <v>5</v>
      </c>
      <c r="C58" s="114"/>
      <c r="D58" s="12"/>
      <c r="E58" s="12"/>
      <c r="F58" s="12"/>
      <c r="G58" s="12"/>
      <c r="H58" s="12"/>
      <c r="I58" s="12"/>
      <c r="J58" s="12"/>
      <c r="K58" s="33"/>
    </row>
    <row r="59" spans="1:14">
      <c r="A59" s="24">
        <v>32</v>
      </c>
      <c r="B59" s="15" t="s">
        <v>4</v>
      </c>
      <c r="C59" s="114"/>
      <c r="D59" s="48">
        <v>-2485152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33">
        <v>-2485152</v>
      </c>
      <c r="L59" s="4"/>
      <c r="M59" s="122">
        <v>-2258152</v>
      </c>
    </row>
    <row r="60" spans="1:14" s="17" customFormat="1">
      <c r="A60" s="24">
        <v>33</v>
      </c>
      <c r="B60" s="22" t="s">
        <v>2</v>
      </c>
      <c r="C60" s="111"/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33">
        <v>0</v>
      </c>
      <c r="M60" s="125">
        <v>0</v>
      </c>
    </row>
    <row r="61" spans="1:14" s="5" customFormat="1">
      <c r="A61" s="70">
        <v>33</v>
      </c>
      <c r="B61" s="71" t="s">
        <v>53</v>
      </c>
      <c r="C61" s="119"/>
      <c r="D61" s="89">
        <v>-8635359</v>
      </c>
      <c r="E61" s="89">
        <v>0</v>
      </c>
      <c r="F61" s="89">
        <v>0</v>
      </c>
      <c r="G61" s="89">
        <v>0</v>
      </c>
      <c r="H61" s="89">
        <v>0</v>
      </c>
      <c r="I61" s="89">
        <v>0</v>
      </c>
      <c r="J61" s="89">
        <v>0</v>
      </c>
      <c r="K61" s="90">
        <v>-8635359</v>
      </c>
      <c r="L61" s="20"/>
      <c r="M61" s="125" t="s">
        <v>98</v>
      </c>
    </row>
    <row r="62" spans="1:14" ht="13.5" thickBot="1">
      <c r="A62" s="55">
        <v>34</v>
      </c>
      <c r="B62" s="56" t="s">
        <v>3</v>
      </c>
      <c r="C62" s="114"/>
      <c r="D62" s="65">
        <v>-11120511</v>
      </c>
      <c r="E62" s="65">
        <v>10933684</v>
      </c>
      <c r="F62" s="65">
        <v>0</v>
      </c>
      <c r="G62" s="65">
        <v>0</v>
      </c>
      <c r="H62" s="65">
        <v>0</v>
      </c>
      <c r="I62" s="65">
        <v>0</v>
      </c>
      <c r="J62" s="65">
        <v>0</v>
      </c>
      <c r="K62" s="65">
        <v>-759869</v>
      </c>
      <c r="L62" s="100"/>
    </row>
    <row r="63" spans="1:14" ht="4.5" customHeight="1" thickTop="1">
      <c r="A63" s="78"/>
      <c r="B63" s="57"/>
      <c r="C63" s="114"/>
      <c r="D63" s="79"/>
      <c r="E63" s="79"/>
      <c r="F63" s="79"/>
      <c r="G63" s="79"/>
      <c r="H63" s="79"/>
      <c r="I63" s="79"/>
      <c r="J63" s="79"/>
      <c r="K63" s="79"/>
      <c r="L63" s="4"/>
    </row>
    <row r="64" spans="1:14">
      <c r="A64" s="16">
        <v>35</v>
      </c>
      <c r="B64" s="15" t="s">
        <v>1</v>
      </c>
      <c r="C64" s="114"/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33">
        <v>0</v>
      </c>
      <c r="M64" s="122">
        <v>0</v>
      </c>
    </row>
    <row r="65" spans="1:13" ht="1.5" customHeight="1">
      <c r="A65" s="16"/>
      <c r="B65" s="15"/>
      <c r="C65" s="114"/>
      <c r="D65" s="15"/>
      <c r="E65" s="15"/>
      <c r="F65" s="15"/>
      <c r="G65" s="15"/>
      <c r="H65" s="15"/>
      <c r="I65" s="15"/>
      <c r="J65" s="15"/>
      <c r="K65" s="20"/>
    </row>
    <row r="66" spans="1:13">
      <c r="A66" s="61">
        <v>36</v>
      </c>
      <c r="B66" s="52" t="s">
        <v>49</v>
      </c>
      <c r="C66" s="114"/>
      <c r="D66" s="52"/>
      <c r="E66" s="52"/>
      <c r="F66" s="52"/>
      <c r="G66" s="52"/>
      <c r="H66" s="52"/>
      <c r="I66" s="52"/>
      <c r="J66" s="52"/>
      <c r="K66" s="62"/>
    </row>
    <row r="67" spans="1:13" ht="13.5" thickBot="1">
      <c r="A67" s="53"/>
      <c r="B67" s="54" t="s">
        <v>0</v>
      </c>
      <c r="C67" s="114"/>
      <c r="D67" s="69">
        <v>-16124382.880000001</v>
      </c>
      <c r="E67" s="69">
        <v>12943300.510004628</v>
      </c>
      <c r="F67" s="69">
        <v>-103656.80008071871</v>
      </c>
      <c r="G67" s="69">
        <v>-591955.48628026946</v>
      </c>
      <c r="H67" s="69">
        <v>-98519.915887314477</v>
      </c>
      <c r="I67" s="69">
        <v>746730.2355713502</v>
      </c>
      <c r="J67" s="69">
        <v>0</v>
      </c>
      <c r="K67" s="58">
        <v>-3228484.3366723247</v>
      </c>
    </row>
    <row r="68" spans="1:13" s="17" customFormat="1" ht="13.5" thickTop="1">
      <c r="A68" s="24">
        <v>37</v>
      </c>
      <c r="B68" s="22" t="s">
        <v>51</v>
      </c>
      <c r="C68" s="111"/>
      <c r="D68" s="33">
        <v>0</v>
      </c>
      <c r="E68" s="33">
        <v>0</v>
      </c>
      <c r="F68" s="33">
        <v>0</v>
      </c>
      <c r="G68" s="33">
        <v>0</v>
      </c>
      <c r="H68" s="33">
        <v>0</v>
      </c>
      <c r="I68" s="33">
        <v>0</v>
      </c>
      <c r="J68" s="33">
        <v>0</v>
      </c>
      <c r="K68" s="33">
        <v>0</v>
      </c>
      <c r="L68" s="31"/>
      <c r="M68" s="125"/>
    </row>
    <row r="69" spans="1:13" s="17" customFormat="1">
      <c r="A69" s="24">
        <v>38</v>
      </c>
      <c r="B69" s="22" t="s">
        <v>52</v>
      </c>
      <c r="C69" s="111"/>
      <c r="D69" s="33">
        <v>0</v>
      </c>
      <c r="E69" s="33">
        <v>0</v>
      </c>
      <c r="F69" s="33">
        <v>0</v>
      </c>
      <c r="G69" s="33">
        <v>0</v>
      </c>
      <c r="H69" s="33">
        <v>0</v>
      </c>
      <c r="I69" s="33">
        <v>0</v>
      </c>
      <c r="J69" s="33">
        <v>0</v>
      </c>
      <c r="K69" s="33">
        <v>0</v>
      </c>
      <c r="L69" s="31"/>
      <c r="M69" s="125"/>
    </row>
    <row r="70" spans="1:13" s="17" customFormat="1">
      <c r="A70" s="24">
        <v>39</v>
      </c>
      <c r="B70" s="22" t="s">
        <v>88</v>
      </c>
      <c r="C70" s="111"/>
      <c r="D70" s="33">
        <v>0</v>
      </c>
      <c r="E70" s="33">
        <v>0</v>
      </c>
      <c r="F70" s="33">
        <v>0</v>
      </c>
      <c r="G70" s="33">
        <v>0</v>
      </c>
      <c r="H70" s="33">
        <v>0</v>
      </c>
      <c r="I70" s="33">
        <v>0</v>
      </c>
      <c r="J70" s="33">
        <v>5937</v>
      </c>
      <c r="K70" s="33">
        <v>5937</v>
      </c>
      <c r="L70" s="31"/>
      <c r="M70" s="125"/>
    </row>
    <row r="71" spans="1:13" s="17" customFormat="1">
      <c r="A71" s="24">
        <v>40</v>
      </c>
      <c r="B71" s="22" t="s">
        <v>89</v>
      </c>
      <c r="C71" s="111"/>
      <c r="D71" s="33">
        <v>0</v>
      </c>
      <c r="E71" s="33">
        <v>0</v>
      </c>
      <c r="F71" s="33">
        <v>0</v>
      </c>
      <c r="G71" s="33">
        <v>0</v>
      </c>
      <c r="H71" s="33">
        <v>0</v>
      </c>
      <c r="I71" s="33">
        <v>0</v>
      </c>
      <c r="J71" s="33">
        <v>-6638</v>
      </c>
      <c r="K71" s="33">
        <v>-6638</v>
      </c>
      <c r="L71" s="31"/>
      <c r="M71" s="125"/>
    </row>
    <row r="72" spans="1:13" ht="13.5" thickBot="1">
      <c r="A72" s="55">
        <v>37</v>
      </c>
      <c r="B72" s="56" t="s">
        <v>50</v>
      </c>
      <c r="C72" s="120"/>
      <c r="D72" s="65">
        <v>-16124382.880000001</v>
      </c>
      <c r="E72" s="65">
        <v>12943300.510004628</v>
      </c>
      <c r="F72" s="65">
        <v>-103656.80008071871</v>
      </c>
      <c r="G72" s="65">
        <v>-591955.48628026946</v>
      </c>
      <c r="H72" s="65">
        <v>-98519.915887314477</v>
      </c>
      <c r="I72" s="46">
        <v>746730.2355713502</v>
      </c>
      <c r="J72" s="65">
        <v>-701</v>
      </c>
      <c r="K72" s="46">
        <v>-3229185.3366723247</v>
      </c>
    </row>
    <row r="73" spans="1:13" s="17" customFormat="1" ht="13.5" thickTop="1">
      <c r="C73" s="31"/>
      <c r="D73" s="19"/>
      <c r="E73" s="19"/>
      <c r="F73" s="19"/>
      <c r="G73" s="19"/>
      <c r="H73" s="19"/>
      <c r="I73" s="19"/>
      <c r="J73" s="19"/>
      <c r="K73" s="19"/>
      <c r="L73" s="31"/>
      <c r="M73" s="125"/>
    </row>
    <row r="74" spans="1:13">
      <c r="D74" s="17"/>
      <c r="E74" s="17"/>
      <c r="F74" s="17"/>
      <c r="G74" s="17"/>
      <c r="H74" s="17"/>
      <c r="I74" s="17"/>
      <c r="J74" s="17"/>
      <c r="K74" s="37"/>
      <c r="L74" s="37"/>
      <c r="M74" s="125"/>
    </row>
    <row r="75" spans="1:13">
      <c r="D75" s="17"/>
      <c r="E75" s="17"/>
      <c r="F75" s="17"/>
      <c r="G75" s="17"/>
      <c r="H75" s="17"/>
      <c r="I75" s="17"/>
      <c r="J75" s="17"/>
      <c r="K75" s="18"/>
      <c r="L75" s="18"/>
      <c r="M75" s="125"/>
    </row>
    <row r="76" spans="1:13">
      <c r="B76" s="27" t="s">
        <v>84</v>
      </c>
      <c r="C76" s="112"/>
      <c r="D76" s="96"/>
      <c r="E76" s="97"/>
      <c r="F76" s="97" t="s">
        <v>85</v>
      </c>
      <c r="G76" s="97"/>
      <c r="H76" s="97"/>
      <c r="I76" s="17"/>
      <c r="J76" s="17"/>
      <c r="K76" s="36"/>
      <c r="L76" s="18"/>
      <c r="M76" s="125"/>
    </row>
    <row r="77" spans="1:13">
      <c r="D77" s="17"/>
      <c r="E77" s="17"/>
      <c r="F77" s="17"/>
      <c r="G77" s="17"/>
      <c r="H77" s="17"/>
      <c r="I77" s="17"/>
      <c r="J77" s="17"/>
      <c r="K77" s="18"/>
      <c r="L77" s="38"/>
    </row>
    <row r="78" spans="1:13">
      <c r="D78" s="17"/>
      <c r="E78" s="17"/>
      <c r="F78" s="17"/>
      <c r="G78" s="17"/>
      <c r="H78" s="17"/>
      <c r="I78" s="17"/>
      <c r="J78" s="17"/>
      <c r="K78" s="18"/>
      <c r="L78" s="95"/>
    </row>
    <row r="79" spans="1:13">
      <c r="D79" s="17"/>
      <c r="E79" s="17"/>
      <c r="F79" s="17"/>
      <c r="G79" s="17"/>
      <c r="H79" s="17"/>
      <c r="I79" s="17"/>
      <c r="J79" s="17"/>
      <c r="L79" s="38"/>
    </row>
    <row r="80" spans="1:13">
      <c r="B80" s="27" t="s">
        <v>86</v>
      </c>
      <c r="C80" s="112"/>
      <c r="D80" s="97"/>
      <c r="E80" s="97"/>
      <c r="F80" s="97" t="s">
        <v>85</v>
      </c>
      <c r="G80" s="98"/>
      <c r="H80" s="97"/>
      <c r="I80" s="17"/>
      <c r="K80" s="25"/>
    </row>
    <row r="81" spans="4:12">
      <c r="D81" s="17"/>
      <c r="E81" s="17"/>
      <c r="F81" s="17"/>
      <c r="G81" s="17"/>
      <c r="H81" s="17"/>
      <c r="I81" s="17"/>
      <c r="J81" s="17"/>
      <c r="L81" s="38"/>
    </row>
    <row r="82" spans="4:12">
      <c r="D82" s="1"/>
      <c r="E82" s="1"/>
      <c r="F82" s="1"/>
      <c r="G82" s="1"/>
      <c r="H82" s="1"/>
      <c r="I82" s="19"/>
      <c r="J82" s="3"/>
      <c r="K82" s="19"/>
    </row>
    <row r="83" spans="4:12">
      <c r="D83" s="132"/>
      <c r="E83" s="132"/>
      <c r="F83" s="132"/>
      <c r="G83" s="132"/>
      <c r="H83" s="132"/>
      <c r="I83" s="134"/>
      <c r="K83" s="31"/>
      <c r="L83" s="18"/>
    </row>
    <row r="84" spans="4:12">
      <c r="L84" s="18"/>
    </row>
    <row r="85" spans="4:12">
      <c r="L85" s="93"/>
    </row>
    <row r="86" spans="4:12">
      <c r="K86" s="18"/>
    </row>
  </sheetData>
  <mergeCells count="4">
    <mergeCell ref="A2:K2"/>
    <mergeCell ref="A3:K3"/>
    <mergeCell ref="A4:K4"/>
    <mergeCell ref="M37:M38"/>
  </mergeCells>
  <pageMargins left="0.7" right="0.7" top="0.75" bottom="0.75" header="0.3" footer="0.3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N87"/>
  <sheetViews>
    <sheetView zoomScale="85" zoomScaleNormal="85" workbookViewId="0">
      <selection activeCell="Q174" sqref="Q174:Q177"/>
    </sheetView>
  </sheetViews>
  <sheetFormatPr defaultColWidth="9.140625" defaultRowHeight="12.75"/>
  <cols>
    <col min="1" max="1" width="5.7109375" style="25" customWidth="1"/>
    <col min="2" max="2" width="56.5703125" style="25" customWidth="1"/>
    <col min="3" max="3" width="2.7109375" style="38" customWidth="1"/>
    <col min="4" max="9" width="13.5703125" style="25" bestFit="1" customWidth="1"/>
    <col min="10" max="10" width="14.85546875" style="25" bestFit="1" customWidth="1"/>
    <col min="11" max="11" width="12.85546875" style="17" bestFit="1" customWidth="1"/>
    <col min="12" max="12" width="61.140625" style="25" customWidth="1"/>
    <col min="13" max="13" width="13.42578125" style="122" bestFit="1" customWidth="1"/>
    <col min="14" max="14" width="13.5703125" style="25" customWidth="1"/>
    <col min="15" max="16384" width="9.140625" style="25"/>
  </cols>
  <sheetData>
    <row r="1" spans="1:14">
      <c r="A1" s="15" t="s">
        <v>58</v>
      </c>
      <c r="B1" s="15"/>
      <c r="C1" s="114"/>
      <c r="D1" s="15"/>
      <c r="E1" s="15"/>
      <c r="F1" s="15"/>
      <c r="G1" s="15"/>
      <c r="H1" s="15"/>
      <c r="I1" s="15"/>
      <c r="J1" s="15"/>
      <c r="K1" s="24" t="s">
        <v>58</v>
      </c>
    </row>
    <row r="2" spans="1:14">
      <c r="A2" s="433" t="s">
        <v>46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</row>
    <row r="3" spans="1:14">
      <c r="A3" s="430" t="s">
        <v>83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</row>
    <row r="4" spans="1:14">
      <c r="A4" s="430" t="s">
        <v>393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</row>
    <row r="5" spans="1:14" ht="4.5" customHeight="1">
      <c r="A5" s="15"/>
      <c r="B5" s="15"/>
      <c r="C5" s="114"/>
      <c r="D5" s="15"/>
      <c r="E5" s="15"/>
      <c r="F5" s="15"/>
      <c r="G5" s="15"/>
      <c r="H5" s="15"/>
      <c r="I5" s="15"/>
      <c r="J5" s="289"/>
      <c r="K5" s="170"/>
    </row>
    <row r="6" spans="1:14" s="88" customFormat="1" ht="39" customHeight="1">
      <c r="A6" s="85" t="s">
        <v>44</v>
      </c>
      <c r="B6" s="86" t="s">
        <v>43</v>
      </c>
      <c r="C6" s="116"/>
      <c r="D6" s="84" t="s">
        <v>100</v>
      </c>
      <c r="E6" s="84" t="s">
        <v>76</v>
      </c>
      <c r="F6" s="84" t="s">
        <v>77</v>
      </c>
      <c r="G6" s="84" t="s">
        <v>78</v>
      </c>
      <c r="H6" s="84" t="s">
        <v>79</v>
      </c>
      <c r="I6" s="84" t="s">
        <v>81</v>
      </c>
      <c r="J6" s="84" t="s">
        <v>374</v>
      </c>
      <c r="K6" s="83" t="s">
        <v>42</v>
      </c>
      <c r="L6" s="87" t="s">
        <v>41</v>
      </c>
      <c r="M6" s="127"/>
    </row>
    <row r="7" spans="1:14" ht="6" customHeight="1">
      <c r="A7" s="44"/>
      <c r="B7" s="30"/>
      <c r="C7" s="114"/>
      <c r="D7" s="50"/>
      <c r="E7" s="50"/>
      <c r="F7" s="50"/>
      <c r="G7" s="50"/>
      <c r="H7" s="50"/>
      <c r="I7" s="50"/>
      <c r="J7" s="50"/>
      <c r="K7" s="51"/>
      <c r="L7" s="289"/>
    </row>
    <row r="8" spans="1:14">
      <c r="A8" s="16"/>
      <c r="B8" s="92" t="s">
        <v>40</v>
      </c>
      <c r="C8" s="114"/>
      <c r="D8" s="150"/>
      <c r="E8" s="150"/>
      <c r="F8" s="150"/>
      <c r="G8" s="150"/>
      <c r="H8" s="150"/>
      <c r="I8" s="150"/>
      <c r="J8" s="150"/>
      <c r="K8" s="169"/>
    </row>
    <row r="9" spans="1:14" ht="6" customHeight="1">
      <c r="A9" s="16"/>
      <c r="B9" s="1"/>
      <c r="C9" s="114"/>
      <c r="D9" s="7"/>
      <c r="E9" s="7"/>
      <c r="F9" s="7"/>
      <c r="G9" s="7"/>
      <c r="H9" s="7"/>
      <c r="I9" s="7"/>
      <c r="J9" s="7"/>
      <c r="K9" s="169"/>
    </row>
    <row r="10" spans="1:14">
      <c r="A10" s="24">
        <v>1</v>
      </c>
      <c r="B10" s="15" t="s">
        <v>39</v>
      </c>
      <c r="C10" s="114"/>
      <c r="D10" s="157">
        <v>35082544</v>
      </c>
      <c r="E10" s="157">
        <v>-374279</v>
      </c>
      <c r="F10" s="157">
        <v>-2191</v>
      </c>
      <c r="G10" s="157">
        <v>0</v>
      </c>
      <c r="H10" s="157">
        <v>0</v>
      </c>
      <c r="I10" s="157">
        <v>0</v>
      </c>
      <c r="J10" s="157">
        <v>0</v>
      </c>
      <c r="K10" s="160">
        <v>34706074</v>
      </c>
      <c r="L10" s="4"/>
      <c r="M10" s="122">
        <f>'[2]Q1 2016'!L11+'[2]Q2 2016'!K11+'[2]Q4 2016'!K11</f>
        <v>26268370</v>
      </c>
      <c r="N10" s="128"/>
    </row>
    <row r="11" spans="1:14">
      <c r="A11" s="24" t="s">
        <v>38</v>
      </c>
      <c r="B11" s="15" t="s">
        <v>37</v>
      </c>
      <c r="C11" s="114"/>
      <c r="D11" s="158">
        <v>-6313013</v>
      </c>
      <c r="E11" s="158">
        <v>0</v>
      </c>
      <c r="F11" s="158">
        <v>0</v>
      </c>
      <c r="G11" s="158">
        <v>0</v>
      </c>
      <c r="H11" s="158">
        <v>0</v>
      </c>
      <c r="I11" s="158">
        <v>0</v>
      </c>
      <c r="J11" s="158">
        <v>0</v>
      </c>
      <c r="K11" s="156">
        <v>-6313013</v>
      </c>
      <c r="M11" s="122">
        <f>'[2]Q1 2016'!L12+'[2]Q2 2016'!K12+'[2]Q4 2016'!K12</f>
        <v>163212</v>
      </c>
      <c r="N11" s="128"/>
    </row>
    <row r="12" spans="1:14">
      <c r="A12" s="24">
        <v>2</v>
      </c>
      <c r="B12" s="15" t="s">
        <v>36</v>
      </c>
      <c r="C12" s="114"/>
      <c r="D12" s="158">
        <v>730309.57000000007</v>
      </c>
      <c r="E12" s="158">
        <v>0</v>
      </c>
      <c r="F12" s="158">
        <v>0</v>
      </c>
      <c r="G12" s="158">
        <v>0</v>
      </c>
      <c r="H12" s="158">
        <v>0</v>
      </c>
      <c r="I12" s="158">
        <v>0</v>
      </c>
      <c r="J12" s="158">
        <v>0</v>
      </c>
      <c r="K12" s="156">
        <v>730309.57000000007</v>
      </c>
      <c r="L12" s="4"/>
      <c r="M12" s="122">
        <f>'[2]Q1 2016'!L13+'[2]Q2 2016'!K13+'[2]Q4 2016'!K13</f>
        <v>483965.57000000007</v>
      </c>
      <c r="N12" s="128"/>
    </row>
    <row r="13" spans="1:14">
      <c r="A13" s="24">
        <v>3</v>
      </c>
      <c r="B13" s="15" t="s">
        <v>35</v>
      </c>
      <c r="C13" s="114"/>
      <c r="D13" s="158">
        <v>-168497</v>
      </c>
      <c r="E13" s="158">
        <v>0</v>
      </c>
      <c r="F13" s="158">
        <v>0</v>
      </c>
      <c r="G13" s="158">
        <v>0</v>
      </c>
      <c r="H13" s="158">
        <v>0</v>
      </c>
      <c r="I13" s="158">
        <v>0</v>
      </c>
      <c r="J13" s="158">
        <v>0</v>
      </c>
      <c r="K13" s="159">
        <v>-168497</v>
      </c>
      <c r="L13" s="4"/>
      <c r="M13" s="122">
        <f>'[2]Q1 2016'!L14+'[2]Q2 2016'!K14+'[2]Q4 2016'!K14</f>
        <v>-128485</v>
      </c>
      <c r="N13" s="128"/>
    </row>
    <row r="14" spans="1:14">
      <c r="A14" s="24">
        <v>4</v>
      </c>
      <c r="B14" s="15" t="s">
        <v>34</v>
      </c>
      <c r="C14" s="114"/>
      <c r="D14" s="158">
        <v>163356</v>
      </c>
      <c r="E14" s="158">
        <v>0</v>
      </c>
      <c r="F14" s="158">
        <v>0</v>
      </c>
      <c r="G14" s="158">
        <v>0</v>
      </c>
      <c r="H14" s="158">
        <v>0</v>
      </c>
      <c r="I14" s="158">
        <v>0</v>
      </c>
      <c r="J14" s="158">
        <v>0</v>
      </c>
      <c r="K14" s="159">
        <v>163356</v>
      </c>
      <c r="L14" s="4"/>
      <c r="M14" s="122">
        <f>'[2]Q1 2016'!L15+'[2]Q2 2016'!K15+'[2]Q4 2016'!K15</f>
        <v>123252</v>
      </c>
      <c r="N14" s="128"/>
    </row>
    <row r="15" spans="1:14" ht="13.5" thickBot="1">
      <c r="A15" s="55">
        <v>5</v>
      </c>
      <c r="B15" s="56" t="s">
        <v>33</v>
      </c>
      <c r="C15" s="114"/>
      <c r="D15" s="161">
        <v>29494699.57</v>
      </c>
      <c r="E15" s="161">
        <v>-374279</v>
      </c>
      <c r="F15" s="161">
        <v>-2191</v>
      </c>
      <c r="G15" s="161">
        <v>0</v>
      </c>
      <c r="H15" s="161">
        <v>0</v>
      </c>
      <c r="I15" s="161">
        <v>0</v>
      </c>
      <c r="J15" s="161">
        <v>0</v>
      </c>
      <c r="K15" s="162">
        <v>29118229.57</v>
      </c>
      <c r="L15" s="150"/>
      <c r="M15" s="122">
        <f>'[2]Q1 2016'!L16+'[2]Q2 2016'!K16+'[2]Q4 2016'!K16</f>
        <v>26910314.57</v>
      </c>
    </row>
    <row r="16" spans="1:14" ht="13.5" thickTop="1">
      <c r="A16" s="16"/>
      <c r="B16" s="15"/>
      <c r="C16" s="114"/>
      <c r="D16" s="3"/>
      <c r="E16" s="3"/>
      <c r="F16" s="3"/>
      <c r="G16" s="3"/>
      <c r="H16" s="3"/>
      <c r="I16" s="3"/>
      <c r="J16" s="3"/>
      <c r="K16" s="171"/>
    </row>
    <row r="17" spans="1:14">
      <c r="A17" s="16"/>
      <c r="B17" s="30" t="s">
        <v>32</v>
      </c>
      <c r="C17" s="114"/>
      <c r="D17" s="15"/>
      <c r="E17" s="15"/>
      <c r="F17" s="15"/>
      <c r="G17" s="15"/>
      <c r="H17" s="15"/>
      <c r="I17" s="15"/>
      <c r="J17" s="15"/>
      <c r="K17" s="170"/>
    </row>
    <row r="18" spans="1:14">
      <c r="A18" s="16"/>
      <c r="B18" s="1"/>
      <c r="C18" s="114"/>
      <c r="D18" s="15"/>
      <c r="E18" s="15"/>
      <c r="F18" s="15"/>
      <c r="G18" s="15"/>
      <c r="H18" s="15"/>
      <c r="I18" s="15"/>
      <c r="J18" s="15"/>
      <c r="K18" s="170"/>
    </row>
    <row r="19" spans="1:14">
      <c r="A19" s="24">
        <v>6</v>
      </c>
      <c r="B19" s="15" t="s">
        <v>31</v>
      </c>
      <c r="C19" s="114"/>
      <c r="D19" s="160">
        <v>3468050</v>
      </c>
      <c r="E19" s="160">
        <v>7612035</v>
      </c>
      <c r="F19" s="160">
        <v>705099</v>
      </c>
      <c r="G19" s="160">
        <v>20597</v>
      </c>
      <c r="H19" s="160">
        <v>926051</v>
      </c>
      <c r="I19" s="160">
        <v>-64255</v>
      </c>
      <c r="J19" s="160">
        <v>-2011</v>
      </c>
      <c r="K19" s="160">
        <v>12665566</v>
      </c>
      <c r="L19" s="4"/>
      <c r="M19" s="122">
        <f>'[2]Q1 2016'!L20+'[2]Q2 2016'!K20+'[2]Q4 2016'!K20</f>
        <v>9912112</v>
      </c>
      <c r="N19" s="128">
        <f>K19-M19</f>
        <v>2753454</v>
      </c>
    </row>
    <row r="20" spans="1:14">
      <c r="A20" s="24">
        <v>7</v>
      </c>
      <c r="B20" s="15" t="s">
        <v>30</v>
      </c>
      <c r="C20" s="114"/>
      <c r="D20" s="156">
        <v>1390792</v>
      </c>
      <c r="E20" s="156">
        <v>3062460</v>
      </c>
      <c r="F20" s="156">
        <v>292563</v>
      </c>
      <c r="G20" s="156">
        <v>96193</v>
      </c>
      <c r="H20" s="156">
        <v>1681955</v>
      </c>
      <c r="I20" s="156">
        <v>361058</v>
      </c>
      <c r="J20" s="156">
        <v>8472</v>
      </c>
      <c r="K20" s="156">
        <v>6893493</v>
      </c>
      <c r="L20" s="4"/>
      <c r="M20" s="122">
        <f>'[2]Q1 2016'!L21+'[2]Q2 2016'!K21+'[2]Q4 2016'!K21</f>
        <v>4997115</v>
      </c>
    </row>
    <row r="21" spans="1:14">
      <c r="A21" s="24">
        <v>8</v>
      </c>
      <c r="B21" s="15" t="s">
        <v>29</v>
      </c>
      <c r="C21" s="110"/>
      <c r="D21" s="156">
        <v>2638881</v>
      </c>
      <c r="E21" s="156">
        <v>644360</v>
      </c>
      <c r="F21" s="156">
        <v>-1190</v>
      </c>
      <c r="G21" s="156">
        <v>0</v>
      </c>
      <c r="H21" s="156">
        <v>0</v>
      </c>
      <c r="I21" s="156">
        <v>0</v>
      </c>
      <c r="J21" s="156">
        <v>0</v>
      </c>
      <c r="K21" s="156">
        <v>3282051</v>
      </c>
      <c r="M21" s="122">
        <f>'[2]Q1 2016'!L22+'[2]Q2 2016'!K22+'[2]Q4 2016'!K22</f>
        <v>2469451</v>
      </c>
    </row>
    <row r="22" spans="1:14">
      <c r="A22" s="24">
        <v>9</v>
      </c>
      <c r="B22" s="15" t="s">
        <v>28</v>
      </c>
      <c r="C22" s="110"/>
      <c r="D22" s="156">
        <v>7519924</v>
      </c>
      <c r="E22" s="156">
        <v>0</v>
      </c>
      <c r="F22" s="156">
        <v>0</v>
      </c>
      <c r="G22" s="156">
        <v>0</v>
      </c>
      <c r="H22" s="156">
        <v>0</v>
      </c>
      <c r="I22" s="156">
        <v>0</v>
      </c>
      <c r="J22" s="156">
        <v>0</v>
      </c>
      <c r="K22" s="156">
        <v>7519924</v>
      </c>
      <c r="L22" s="4"/>
      <c r="M22" s="122">
        <f>'[2]Q1 2016'!L23+'[2]Q2 2016'!K23+'[2]Q4 2016'!K23</f>
        <v>6113244</v>
      </c>
      <c r="N22" s="4"/>
    </row>
    <row r="23" spans="1:14">
      <c r="A23" s="24">
        <v>10</v>
      </c>
      <c r="B23" s="15" t="s">
        <v>27</v>
      </c>
      <c r="C23" s="110"/>
      <c r="D23" s="156">
        <v>0</v>
      </c>
      <c r="E23" s="156">
        <v>0</v>
      </c>
      <c r="F23" s="156">
        <v>0</v>
      </c>
      <c r="G23" s="156">
        <v>0</v>
      </c>
      <c r="H23" s="156">
        <v>0</v>
      </c>
      <c r="I23" s="156">
        <v>0</v>
      </c>
      <c r="J23" s="156">
        <v>0</v>
      </c>
      <c r="K23" s="156">
        <v>0</v>
      </c>
      <c r="M23" s="122">
        <f>'[2]Q1 2016'!L24+'[2]Q2 2016'!K24+'[2]Q4 2016'!K24</f>
        <v>0</v>
      </c>
    </row>
    <row r="24" spans="1:14">
      <c r="A24" s="24">
        <v>11</v>
      </c>
      <c r="B24" s="15" t="s">
        <v>26</v>
      </c>
      <c r="C24" s="111"/>
      <c r="D24" s="156">
        <v>0</v>
      </c>
      <c r="E24" s="156">
        <v>0</v>
      </c>
      <c r="F24" s="156">
        <v>0</v>
      </c>
      <c r="G24" s="156">
        <v>0</v>
      </c>
      <c r="H24" s="156">
        <v>0</v>
      </c>
      <c r="I24" s="156">
        <v>0</v>
      </c>
      <c r="J24" s="156">
        <v>0</v>
      </c>
      <c r="K24" s="156">
        <v>0</v>
      </c>
      <c r="L24" s="4"/>
      <c r="M24" s="122">
        <f>'[2]Q1 2016'!L25+'[2]Q2 2016'!K25+'[2]Q4 2016'!K25</f>
        <v>0</v>
      </c>
      <c r="N24" s="4"/>
    </row>
    <row r="25" spans="1:14">
      <c r="A25" s="24">
        <v>12</v>
      </c>
      <c r="B25" s="15" t="s">
        <v>25</v>
      </c>
      <c r="C25" s="114"/>
      <c r="D25" s="156">
        <v>20937.350000000002</v>
      </c>
      <c r="E25" s="156">
        <v>0</v>
      </c>
      <c r="F25" s="156">
        <v>0</v>
      </c>
      <c r="G25" s="156">
        <v>0</v>
      </c>
      <c r="H25" s="156">
        <v>0</v>
      </c>
      <c r="I25" s="156">
        <v>0</v>
      </c>
      <c r="J25" s="156">
        <v>0</v>
      </c>
      <c r="K25" s="156">
        <v>20937.350000000002</v>
      </c>
      <c r="L25" s="4"/>
      <c r="M25" s="122">
        <f>'[2]Q1 2016'!L26+'[2]Q2 2016'!K26+'[2]Q4 2016'!K26</f>
        <v>18750.350000000002</v>
      </c>
    </row>
    <row r="26" spans="1:14">
      <c r="A26" s="24">
        <v>13</v>
      </c>
      <c r="B26" s="15" t="s">
        <v>24</v>
      </c>
      <c r="C26" s="114"/>
      <c r="D26" s="156">
        <v>43156</v>
      </c>
      <c r="E26" s="156">
        <v>0</v>
      </c>
      <c r="F26" s="156">
        <v>0</v>
      </c>
      <c r="G26" s="156">
        <v>0</v>
      </c>
      <c r="H26" s="156">
        <v>0</v>
      </c>
      <c r="I26" s="156">
        <v>0</v>
      </c>
      <c r="J26" s="156">
        <v>0</v>
      </c>
      <c r="K26" s="156">
        <v>43156</v>
      </c>
      <c r="L26" s="4"/>
      <c r="M26" s="122">
        <f>'[2]Q1 2016'!L27+'[2]Q2 2016'!K27+'[2]Q4 2016'!K27</f>
        <v>31575</v>
      </c>
    </row>
    <row r="27" spans="1:14">
      <c r="A27" s="24">
        <v>14</v>
      </c>
      <c r="B27" s="15" t="s">
        <v>23</v>
      </c>
      <c r="C27" s="117"/>
      <c r="D27" s="156">
        <v>0</v>
      </c>
      <c r="E27" s="156">
        <v>0</v>
      </c>
      <c r="F27" s="156">
        <v>0</v>
      </c>
      <c r="G27" s="156">
        <v>0</v>
      </c>
      <c r="H27" s="156">
        <v>0</v>
      </c>
      <c r="I27" s="156">
        <v>0</v>
      </c>
      <c r="J27" s="156">
        <v>0</v>
      </c>
      <c r="K27" s="156">
        <v>0</v>
      </c>
      <c r="M27" s="122">
        <f>'[2]Q1 2016'!L28+'[2]Q2 2016'!K28+'[2]Q4 2016'!K28</f>
        <v>0</v>
      </c>
    </row>
    <row r="28" spans="1:14">
      <c r="A28" s="61">
        <v>15</v>
      </c>
      <c r="B28" s="52" t="s">
        <v>22</v>
      </c>
      <c r="C28" s="114"/>
      <c r="D28" s="163">
        <v>15081740.35</v>
      </c>
      <c r="E28" s="163">
        <v>11318855</v>
      </c>
      <c r="F28" s="163">
        <v>996472</v>
      </c>
      <c r="G28" s="163">
        <v>116790</v>
      </c>
      <c r="H28" s="163">
        <v>2608006</v>
      </c>
      <c r="I28" s="163">
        <v>296803</v>
      </c>
      <c r="J28" s="163">
        <v>6461</v>
      </c>
      <c r="K28" s="164">
        <v>30425127.350000001</v>
      </c>
      <c r="L28" s="102"/>
      <c r="M28" s="122">
        <f>'[2]Q1 2016'!L29+'[2]Q2 2016'!K29+'[2]Q4 2016'!K29</f>
        <v>23542247.350000001</v>
      </c>
    </row>
    <row r="29" spans="1:14" ht="13.5" thickBot="1">
      <c r="A29" s="55">
        <v>16</v>
      </c>
      <c r="B29" s="56" t="s">
        <v>21</v>
      </c>
      <c r="C29" s="114"/>
      <c r="D29" s="161">
        <v>14412959.220000001</v>
      </c>
      <c r="E29" s="161">
        <v>-11693134</v>
      </c>
      <c r="F29" s="161">
        <v>-998663</v>
      </c>
      <c r="G29" s="161">
        <v>-116790</v>
      </c>
      <c r="H29" s="161">
        <v>-2608006</v>
      </c>
      <c r="I29" s="161">
        <v>-296803</v>
      </c>
      <c r="J29" s="161">
        <v>-6461</v>
      </c>
      <c r="K29" s="162">
        <v>-1306897.7800000012</v>
      </c>
      <c r="L29" s="133"/>
      <c r="M29" s="122">
        <f>'[2]Q1 2016'!L30+'[2]Q2 2016'!K30+'[2]Q4 2016'!K30</f>
        <v>3368067.2199999988</v>
      </c>
    </row>
    <row r="30" spans="1:14" ht="6" customHeight="1" thickTop="1">
      <c r="A30" s="16"/>
      <c r="B30" s="15"/>
      <c r="C30" s="114"/>
      <c r="D30" s="3"/>
      <c r="E30" s="3"/>
      <c r="F30" s="3"/>
      <c r="G30" s="3"/>
      <c r="H30" s="3"/>
      <c r="I30" s="3"/>
      <c r="J30" s="3"/>
      <c r="K30" s="171"/>
    </row>
    <row r="31" spans="1:14">
      <c r="A31" s="16"/>
      <c r="B31" s="30" t="s">
        <v>20</v>
      </c>
      <c r="C31" s="114"/>
      <c r="D31" s="15"/>
      <c r="E31" s="15"/>
      <c r="F31" s="15"/>
      <c r="G31" s="15"/>
      <c r="H31" s="15"/>
      <c r="I31" s="15"/>
      <c r="J31" s="15"/>
      <c r="K31" s="170"/>
    </row>
    <row r="32" spans="1:14" ht="9" customHeight="1">
      <c r="A32" s="16"/>
      <c r="B32" s="1"/>
      <c r="C32" s="114"/>
      <c r="D32" s="15"/>
      <c r="E32" s="15"/>
      <c r="F32" s="15"/>
      <c r="G32" s="15"/>
      <c r="H32" s="15"/>
      <c r="I32" s="15"/>
      <c r="J32" s="15"/>
      <c r="K32" s="170"/>
    </row>
    <row r="33" spans="1:13">
      <c r="A33" s="16"/>
      <c r="B33" s="15" t="s">
        <v>19</v>
      </c>
      <c r="C33" s="114"/>
      <c r="D33" s="15"/>
      <c r="E33" s="15"/>
      <c r="F33" s="15"/>
      <c r="G33" s="15"/>
      <c r="H33" s="15"/>
      <c r="I33" s="15"/>
      <c r="J33" s="15"/>
      <c r="K33" s="170"/>
    </row>
    <row r="34" spans="1:13">
      <c r="A34" s="24">
        <v>17</v>
      </c>
      <c r="B34" s="15" t="s">
        <v>16</v>
      </c>
      <c r="C34" s="114"/>
      <c r="D34" s="160">
        <v>2090257</v>
      </c>
      <c r="E34" s="160">
        <v>841196</v>
      </c>
      <c r="F34" s="160">
        <v>55881</v>
      </c>
      <c r="G34" s="160">
        <v>18012</v>
      </c>
      <c r="H34" s="160">
        <v>300176</v>
      </c>
      <c r="I34" s="160">
        <v>33333</v>
      </c>
      <c r="J34" s="160">
        <v>0</v>
      </c>
      <c r="K34" s="160">
        <v>3338855</v>
      </c>
      <c r="M34" s="122">
        <f>'[2]Q4 2016'!K35</f>
        <v>3338855</v>
      </c>
    </row>
    <row r="35" spans="1:13">
      <c r="A35" s="24">
        <v>18</v>
      </c>
      <c r="B35" s="15" t="s">
        <v>15</v>
      </c>
      <c r="C35" s="114"/>
      <c r="D35" s="156">
        <v>808599</v>
      </c>
      <c r="E35" s="156">
        <v>312479</v>
      </c>
      <c r="F35" s="156">
        <v>63281</v>
      </c>
      <c r="G35" s="156">
        <v>53629</v>
      </c>
      <c r="H35" s="156">
        <v>1002348</v>
      </c>
      <c r="I35" s="156">
        <v>193664</v>
      </c>
      <c r="J35" s="156">
        <v>0</v>
      </c>
      <c r="K35" s="159">
        <v>2434000</v>
      </c>
      <c r="M35" s="122">
        <f>'[2]Q4 2016'!K36</f>
        <v>2434000</v>
      </c>
    </row>
    <row r="36" spans="1:13">
      <c r="A36" s="24">
        <v>19</v>
      </c>
      <c r="B36" s="15" t="s">
        <v>14</v>
      </c>
      <c r="C36" s="110"/>
      <c r="D36" s="156">
        <v>1581551</v>
      </c>
      <c r="E36" s="156">
        <v>0</v>
      </c>
      <c r="F36" s="156">
        <v>0</v>
      </c>
      <c r="G36" s="156">
        <v>0</v>
      </c>
      <c r="H36" s="156">
        <v>0</v>
      </c>
      <c r="I36" s="156">
        <v>0</v>
      </c>
      <c r="J36" s="156">
        <v>0</v>
      </c>
      <c r="K36" s="159">
        <v>1581551</v>
      </c>
      <c r="M36" s="122">
        <f>'[2]Q4 2016'!K37</f>
        <v>1581551</v>
      </c>
    </row>
    <row r="37" spans="1:13">
      <c r="A37" s="24">
        <v>20</v>
      </c>
      <c r="B37" s="15" t="s">
        <v>13</v>
      </c>
      <c r="C37" s="114"/>
      <c r="D37" s="156">
        <v>17599787</v>
      </c>
      <c r="E37" s="156">
        <v>0</v>
      </c>
      <c r="F37" s="156">
        <v>0</v>
      </c>
      <c r="G37" s="156">
        <v>0</v>
      </c>
      <c r="H37" s="156">
        <v>0</v>
      </c>
      <c r="I37" s="156">
        <v>0</v>
      </c>
      <c r="J37" s="156">
        <v>0</v>
      </c>
      <c r="K37" s="159">
        <v>17599787</v>
      </c>
      <c r="M37" s="122">
        <f>'[2]Q4 2016'!K38</f>
        <v>17599787</v>
      </c>
    </row>
    <row r="38" spans="1:13">
      <c r="A38" s="24" t="s">
        <v>18</v>
      </c>
      <c r="B38" s="15" t="s">
        <v>11</v>
      </c>
      <c r="C38" s="114"/>
      <c r="D38" s="156">
        <v>-3238116</v>
      </c>
      <c r="E38" s="156">
        <v>0</v>
      </c>
      <c r="F38" s="156">
        <v>0</v>
      </c>
      <c r="G38" s="156">
        <v>0</v>
      </c>
      <c r="H38" s="156">
        <v>0</v>
      </c>
      <c r="I38" s="156">
        <v>0</v>
      </c>
      <c r="J38" s="156">
        <v>0</v>
      </c>
      <c r="K38" s="159">
        <v>-3238116</v>
      </c>
      <c r="M38" s="122">
        <f>'[2]Q4 2016'!K39</f>
        <v>-3238116</v>
      </c>
    </row>
    <row r="39" spans="1:13">
      <c r="A39" s="24">
        <v>21</v>
      </c>
      <c r="B39" s="15" t="s">
        <v>10</v>
      </c>
      <c r="C39" s="114"/>
      <c r="D39" s="156">
        <v>0</v>
      </c>
      <c r="E39" s="156">
        <v>0</v>
      </c>
      <c r="F39" s="156">
        <v>0</v>
      </c>
      <c r="G39" s="156">
        <v>0</v>
      </c>
      <c r="H39" s="156">
        <v>0</v>
      </c>
      <c r="I39" s="156">
        <v>0</v>
      </c>
      <c r="J39" s="156">
        <v>0</v>
      </c>
      <c r="K39" s="159">
        <v>0</v>
      </c>
      <c r="M39" s="122">
        <f>'[2]Q4 2016'!K40</f>
        <v>0</v>
      </c>
    </row>
    <row r="40" spans="1:13">
      <c r="A40" s="24">
        <v>22</v>
      </c>
      <c r="B40" s="170" t="s">
        <v>9</v>
      </c>
      <c r="C40" s="111"/>
      <c r="D40" s="156">
        <v>-200268</v>
      </c>
      <c r="E40" s="156">
        <v>0</v>
      </c>
      <c r="F40" s="156">
        <v>0</v>
      </c>
      <c r="G40" s="156">
        <v>0</v>
      </c>
      <c r="H40" s="156">
        <v>0</v>
      </c>
      <c r="I40" s="156">
        <v>0</v>
      </c>
      <c r="J40" s="156">
        <v>0</v>
      </c>
      <c r="K40" s="159">
        <v>-200268</v>
      </c>
      <c r="L40" s="26"/>
      <c r="M40" s="122">
        <f>'[2]Q4 2016'!K41</f>
        <v>-200268</v>
      </c>
    </row>
    <row r="41" spans="1:13" ht="3.75" customHeight="1">
      <c r="A41" s="16"/>
      <c r="B41" s="15"/>
      <c r="C41" s="114"/>
      <c r="D41" s="15"/>
      <c r="E41" s="15"/>
      <c r="F41" s="15"/>
      <c r="G41" s="15"/>
      <c r="H41" s="15"/>
      <c r="I41" s="15"/>
      <c r="J41" s="15"/>
      <c r="K41" s="170"/>
    </row>
    <row r="42" spans="1:13">
      <c r="A42" s="16"/>
      <c r="B42" s="15" t="s">
        <v>17</v>
      </c>
      <c r="C42" s="114"/>
      <c r="D42" s="15"/>
      <c r="E42" s="15"/>
      <c r="F42" s="15"/>
      <c r="G42" s="15"/>
      <c r="H42" s="15"/>
      <c r="I42" s="15"/>
      <c r="J42" s="15"/>
      <c r="K42" s="170"/>
    </row>
    <row r="43" spans="1:13">
      <c r="A43" s="24">
        <v>23</v>
      </c>
      <c r="B43" s="15" t="s">
        <v>16</v>
      </c>
      <c r="C43" s="114"/>
      <c r="D43" s="157">
        <v>0</v>
      </c>
      <c r="E43" s="157">
        <v>2675423</v>
      </c>
      <c r="F43" s="157">
        <v>1038457</v>
      </c>
      <c r="G43" s="157">
        <v>512673</v>
      </c>
      <c r="H43" s="157">
        <v>202145</v>
      </c>
      <c r="I43" s="157">
        <v>42106</v>
      </c>
      <c r="J43" s="157">
        <v>0</v>
      </c>
      <c r="K43" s="160">
        <v>4470804</v>
      </c>
      <c r="M43" s="122">
        <f>'[2]Q1 2016'!L44</f>
        <v>4470804</v>
      </c>
    </row>
    <row r="44" spans="1:13">
      <c r="A44" s="24">
        <v>24</v>
      </c>
      <c r="B44" s="15" t="s">
        <v>15</v>
      </c>
      <c r="C44" s="114"/>
      <c r="D44" s="158">
        <v>0</v>
      </c>
      <c r="E44" s="158">
        <v>847669</v>
      </c>
      <c r="F44" s="158">
        <v>359196</v>
      </c>
      <c r="G44" s="158">
        <v>158520</v>
      </c>
      <c r="H44" s="158">
        <v>1504234</v>
      </c>
      <c r="I44" s="158">
        <v>302041</v>
      </c>
      <c r="J44" s="158">
        <v>23340</v>
      </c>
      <c r="K44" s="159">
        <v>3195000</v>
      </c>
      <c r="M44" s="122">
        <f>'[2]Q1 2016'!L45</f>
        <v>3195000</v>
      </c>
    </row>
    <row r="45" spans="1:13">
      <c r="A45" s="24">
        <v>25</v>
      </c>
      <c r="B45" s="15" t="s">
        <v>14</v>
      </c>
      <c r="C45" s="110"/>
      <c r="D45" s="158">
        <v>0</v>
      </c>
      <c r="E45" s="158">
        <v>700006</v>
      </c>
      <c r="F45" s="158">
        <v>0</v>
      </c>
      <c r="G45" s="158">
        <v>0</v>
      </c>
      <c r="H45" s="158">
        <v>0</v>
      </c>
      <c r="I45" s="158">
        <v>0</v>
      </c>
      <c r="J45" s="158">
        <v>0</v>
      </c>
      <c r="K45" s="159">
        <v>700006</v>
      </c>
      <c r="M45" s="122">
        <f>'[2]Q1 2016'!L46</f>
        <v>700006</v>
      </c>
    </row>
    <row r="46" spans="1:13">
      <c r="A46" s="24">
        <v>26</v>
      </c>
      <c r="B46" s="15" t="s">
        <v>13</v>
      </c>
      <c r="C46" s="114"/>
      <c r="D46" s="158">
        <v>0</v>
      </c>
      <c r="E46" s="158">
        <v>18065101</v>
      </c>
      <c r="F46" s="158">
        <v>0</v>
      </c>
      <c r="G46" s="158">
        <v>0</v>
      </c>
      <c r="H46" s="158">
        <v>0</v>
      </c>
      <c r="I46" s="158">
        <v>0</v>
      </c>
      <c r="J46" s="158">
        <v>0</v>
      </c>
      <c r="K46" s="159">
        <v>18065101</v>
      </c>
      <c r="M46" s="122">
        <f>'[2]Q1 2016'!L47</f>
        <v>18065101</v>
      </c>
    </row>
    <row r="47" spans="1:13">
      <c r="A47" s="24" t="s">
        <v>12</v>
      </c>
      <c r="B47" s="15" t="s">
        <v>11</v>
      </c>
      <c r="C47" s="114"/>
      <c r="D47" s="158">
        <v>0</v>
      </c>
      <c r="E47" s="158">
        <v>-3164688</v>
      </c>
      <c r="F47" s="158">
        <v>0</v>
      </c>
      <c r="G47" s="158">
        <v>0</v>
      </c>
      <c r="H47" s="158">
        <v>0</v>
      </c>
      <c r="I47" s="158">
        <v>0</v>
      </c>
      <c r="J47" s="158">
        <v>0</v>
      </c>
      <c r="K47" s="159">
        <v>-3164688</v>
      </c>
      <c r="M47" s="122">
        <f>'[2]Q1 2016'!L48</f>
        <v>-3164688</v>
      </c>
    </row>
    <row r="48" spans="1:13">
      <c r="A48" s="24">
        <v>27</v>
      </c>
      <c r="B48" s="15" t="s">
        <v>10</v>
      </c>
      <c r="C48" s="114"/>
      <c r="D48" s="158">
        <v>0</v>
      </c>
      <c r="E48" s="158">
        <v>0</v>
      </c>
      <c r="F48" s="158">
        <v>0</v>
      </c>
      <c r="G48" s="158">
        <v>0</v>
      </c>
      <c r="H48" s="158">
        <v>0</v>
      </c>
      <c r="I48" s="158">
        <v>0</v>
      </c>
      <c r="J48" s="158">
        <v>0</v>
      </c>
      <c r="K48" s="159">
        <v>0</v>
      </c>
      <c r="M48" s="122">
        <f>'[2]Q1 2016'!L49</f>
        <v>0</v>
      </c>
    </row>
    <row r="49" spans="1:14">
      <c r="A49" s="24">
        <v>28</v>
      </c>
      <c r="B49" s="170" t="s">
        <v>9</v>
      </c>
      <c r="C49" s="111"/>
      <c r="D49" s="158">
        <v>0</v>
      </c>
      <c r="E49" s="158">
        <v>-214140</v>
      </c>
      <c r="F49" s="158">
        <v>0</v>
      </c>
      <c r="G49" s="158">
        <v>0</v>
      </c>
      <c r="H49" s="158">
        <v>0</v>
      </c>
      <c r="I49" s="158">
        <v>0</v>
      </c>
      <c r="J49" s="158">
        <v>0</v>
      </c>
      <c r="K49" s="159">
        <v>-214140</v>
      </c>
      <c r="L49" s="26"/>
      <c r="M49" s="122">
        <f>'[2]Q1 2016'!L50</f>
        <v>-214140</v>
      </c>
    </row>
    <row r="50" spans="1:14" ht="13.5" thickBot="1">
      <c r="A50" s="55">
        <v>29</v>
      </c>
      <c r="B50" s="56" t="s">
        <v>8</v>
      </c>
      <c r="C50" s="114"/>
      <c r="D50" s="161">
        <v>-18641810</v>
      </c>
      <c r="E50" s="161">
        <v>17755696</v>
      </c>
      <c r="F50" s="161">
        <v>1278491</v>
      </c>
      <c r="G50" s="161">
        <v>599552</v>
      </c>
      <c r="H50" s="161">
        <v>403855</v>
      </c>
      <c r="I50" s="161">
        <v>117150</v>
      </c>
      <c r="J50" s="161">
        <v>23340</v>
      </c>
      <c r="K50" s="162">
        <v>1536274</v>
      </c>
      <c r="L50" s="26"/>
    </row>
    <row r="51" spans="1:14" ht="7.5" customHeight="1" thickTop="1">
      <c r="A51" s="16"/>
      <c r="B51" s="15"/>
      <c r="C51" s="117"/>
      <c r="D51" s="3"/>
      <c r="E51" s="3"/>
      <c r="F51" s="3"/>
      <c r="G51" s="3"/>
      <c r="H51" s="3"/>
      <c r="I51" s="3"/>
      <c r="J51" s="3"/>
      <c r="K51" s="171"/>
    </row>
    <row r="52" spans="1:14">
      <c r="A52" s="16"/>
      <c r="B52" s="30" t="s">
        <v>7</v>
      </c>
      <c r="C52" s="114"/>
      <c r="D52" s="6"/>
      <c r="E52" s="6"/>
      <c r="F52" s="6"/>
      <c r="G52" s="15"/>
      <c r="H52" s="15"/>
      <c r="I52" s="15"/>
      <c r="J52" s="15"/>
      <c r="K52" s="169"/>
      <c r="N52" s="4"/>
    </row>
    <row r="53" spans="1:14" ht="7.5" customHeight="1">
      <c r="A53" s="16"/>
      <c r="B53" s="1"/>
      <c r="C53" s="114"/>
      <c r="D53" s="15"/>
      <c r="E53" s="15"/>
      <c r="F53" s="15"/>
      <c r="G53" s="15"/>
      <c r="H53" s="15"/>
      <c r="I53" s="15"/>
      <c r="J53" s="15"/>
      <c r="K53" s="170"/>
    </row>
    <row r="54" spans="1:14">
      <c r="A54" s="16"/>
      <c r="B54" s="15" t="s">
        <v>6</v>
      </c>
      <c r="C54" s="114"/>
      <c r="D54" s="15"/>
      <c r="E54" s="15"/>
      <c r="F54" s="15"/>
      <c r="G54" s="15"/>
      <c r="H54" s="15"/>
      <c r="I54" s="15"/>
      <c r="J54" s="15"/>
      <c r="K54" s="170"/>
    </row>
    <row r="55" spans="1:14">
      <c r="A55" s="24">
        <v>30</v>
      </c>
      <c r="B55" s="15" t="s">
        <v>4</v>
      </c>
      <c r="C55" s="114"/>
      <c r="D55" s="138">
        <v>0</v>
      </c>
      <c r="E55" s="138">
        <v>-2485152</v>
      </c>
      <c r="F55" s="138">
        <v>0</v>
      </c>
      <c r="G55" s="138">
        <v>0</v>
      </c>
      <c r="H55" s="138">
        <v>0</v>
      </c>
      <c r="I55" s="138">
        <v>0</v>
      </c>
      <c r="J55" s="138">
        <v>0</v>
      </c>
      <c r="K55" s="160">
        <v>-2485152</v>
      </c>
      <c r="L55" s="4"/>
      <c r="M55" s="122">
        <f>'[2]Q1 2016'!L56</f>
        <v>-2485152</v>
      </c>
    </row>
    <row r="56" spans="1:14">
      <c r="A56" s="115">
        <v>31</v>
      </c>
      <c r="B56" s="101" t="s">
        <v>53</v>
      </c>
      <c r="C56" s="187"/>
      <c r="D56" s="139">
        <v>0</v>
      </c>
      <c r="E56" s="139">
        <v>-8635359</v>
      </c>
      <c r="F56" s="139">
        <v>0</v>
      </c>
      <c r="G56" s="139">
        <v>0</v>
      </c>
      <c r="H56" s="139">
        <v>0</v>
      </c>
      <c r="I56" s="139">
        <v>0</v>
      </c>
      <c r="J56" s="139">
        <v>0</v>
      </c>
      <c r="K56" s="156">
        <v>-8635359</v>
      </c>
      <c r="L56" s="169"/>
      <c r="M56" s="122">
        <f>'[2]Q1 2016'!L57</f>
        <v>-8635359</v>
      </c>
    </row>
    <row r="57" spans="1:14" ht="3.75" customHeight="1">
      <c r="A57" s="16"/>
      <c r="B57" s="15"/>
      <c r="C57" s="114"/>
      <c r="D57" s="12"/>
      <c r="E57" s="12"/>
      <c r="F57" s="12"/>
      <c r="G57" s="12"/>
      <c r="H57" s="12"/>
      <c r="I57" s="12"/>
      <c r="J57" s="12"/>
      <c r="K57" s="174"/>
    </row>
    <row r="58" spans="1:14">
      <c r="A58" s="16"/>
      <c r="B58" s="15" t="s">
        <v>5</v>
      </c>
      <c r="C58" s="114"/>
      <c r="D58" s="12"/>
      <c r="E58" s="12"/>
      <c r="F58" s="12"/>
      <c r="G58" s="12"/>
      <c r="H58" s="12"/>
      <c r="I58" s="12"/>
      <c r="J58" s="12"/>
      <c r="K58" s="174"/>
    </row>
    <row r="59" spans="1:14">
      <c r="A59" s="24">
        <v>32</v>
      </c>
      <c r="B59" s="15" t="s">
        <v>4</v>
      </c>
      <c r="C59" s="114"/>
      <c r="D59" s="139">
        <v>-3417020.31</v>
      </c>
      <c r="E59" s="139">
        <v>0</v>
      </c>
      <c r="F59" s="139">
        <v>0</v>
      </c>
      <c r="G59" s="139">
        <v>0</v>
      </c>
      <c r="H59" s="139">
        <v>0</v>
      </c>
      <c r="I59" s="139">
        <v>0</v>
      </c>
      <c r="J59" s="139">
        <v>0</v>
      </c>
      <c r="K59" s="156">
        <v>-3417020.31</v>
      </c>
      <c r="L59" s="4"/>
      <c r="M59" s="122">
        <f>'[2]Q4 2016'!K60</f>
        <v>-3417020.31</v>
      </c>
    </row>
    <row r="60" spans="1:14" s="17" customFormat="1">
      <c r="A60" s="24">
        <v>33</v>
      </c>
      <c r="B60" s="170" t="s">
        <v>2</v>
      </c>
      <c r="C60" s="111"/>
      <c r="D60" s="139">
        <v>0</v>
      </c>
      <c r="E60" s="139">
        <v>0</v>
      </c>
      <c r="F60" s="139">
        <v>0</v>
      </c>
      <c r="G60" s="139">
        <v>0</v>
      </c>
      <c r="H60" s="139">
        <v>0</v>
      </c>
      <c r="I60" s="139">
        <v>0</v>
      </c>
      <c r="J60" s="139">
        <v>0</v>
      </c>
      <c r="K60" s="156">
        <v>0</v>
      </c>
      <c r="M60" s="122">
        <f>'[2]Q4 2016'!K61</f>
        <v>0</v>
      </c>
    </row>
    <row r="61" spans="1:14" s="5" customFormat="1">
      <c r="A61" s="188">
        <v>33</v>
      </c>
      <c r="B61" s="189" t="s">
        <v>53</v>
      </c>
      <c r="C61" s="190"/>
      <c r="D61" s="139">
        <v>-9267992</v>
      </c>
      <c r="E61" s="139">
        <v>0</v>
      </c>
      <c r="F61" s="139">
        <v>0</v>
      </c>
      <c r="G61" s="139">
        <v>0</v>
      </c>
      <c r="H61" s="139">
        <v>0</v>
      </c>
      <c r="I61" s="139">
        <v>0</v>
      </c>
      <c r="J61" s="139">
        <v>0</v>
      </c>
      <c r="K61" s="156">
        <v>-9267992</v>
      </c>
      <c r="L61" s="169"/>
      <c r="M61" s="122">
        <f>'[2]Q4 2016'!K62</f>
        <v>-9267992</v>
      </c>
    </row>
    <row r="62" spans="1:14" ht="13.5" thickBot="1">
      <c r="A62" s="55">
        <v>34</v>
      </c>
      <c r="B62" s="56" t="s">
        <v>3</v>
      </c>
      <c r="C62" s="114"/>
      <c r="D62" s="153">
        <v>-12685012.310000001</v>
      </c>
      <c r="E62" s="153">
        <v>11120511</v>
      </c>
      <c r="F62" s="153">
        <v>0</v>
      </c>
      <c r="G62" s="153">
        <v>0</v>
      </c>
      <c r="H62" s="153">
        <v>0</v>
      </c>
      <c r="I62" s="153">
        <v>0</v>
      </c>
      <c r="J62" s="153">
        <v>0</v>
      </c>
      <c r="K62" s="153">
        <v>-931868.31</v>
      </c>
      <c r="L62" s="100"/>
    </row>
    <row r="63" spans="1:14" ht="4.5" customHeight="1" thickTop="1">
      <c r="A63" s="78"/>
      <c r="B63" s="57"/>
      <c r="C63" s="114"/>
      <c r="D63" s="155"/>
      <c r="E63" s="155"/>
      <c r="F63" s="155"/>
      <c r="G63" s="155"/>
      <c r="H63" s="155"/>
      <c r="I63" s="155"/>
      <c r="J63" s="155"/>
      <c r="K63" s="155"/>
      <c r="L63" s="4"/>
    </row>
    <row r="64" spans="1:14">
      <c r="A64" s="16">
        <v>35</v>
      </c>
      <c r="B64" s="15" t="s">
        <v>1</v>
      </c>
      <c r="C64" s="114"/>
      <c r="D64" s="158">
        <v>0</v>
      </c>
      <c r="E64" s="158">
        <v>0</v>
      </c>
      <c r="F64" s="158">
        <v>0</v>
      </c>
      <c r="G64" s="158">
        <v>0</v>
      </c>
      <c r="H64" s="158">
        <v>0</v>
      </c>
      <c r="I64" s="158">
        <v>0</v>
      </c>
      <c r="J64" s="158">
        <v>0</v>
      </c>
      <c r="K64" s="156">
        <v>0</v>
      </c>
      <c r="M64" s="122">
        <v>0</v>
      </c>
    </row>
    <row r="65" spans="1:13" ht="1.5" customHeight="1">
      <c r="A65" s="16"/>
      <c r="B65" s="15"/>
      <c r="C65" s="114"/>
      <c r="D65" s="158"/>
      <c r="E65" s="158"/>
      <c r="F65" s="158"/>
      <c r="G65" s="158"/>
      <c r="H65" s="158"/>
      <c r="I65" s="158"/>
      <c r="J65" s="158"/>
      <c r="K65" s="156"/>
    </row>
    <row r="66" spans="1:13">
      <c r="A66" s="61">
        <v>36</v>
      </c>
      <c r="B66" s="52" t="s">
        <v>49</v>
      </c>
      <c r="C66" s="114"/>
      <c r="D66" s="52"/>
      <c r="E66" s="52"/>
      <c r="F66" s="52"/>
      <c r="G66" s="52"/>
      <c r="H66" s="52"/>
      <c r="I66" s="52"/>
      <c r="J66" s="52"/>
      <c r="K66" s="180"/>
    </row>
    <row r="67" spans="1:13" ht="13.5" thickBot="1">
      <c r="A67" s="53"/>
      <c r="B67" s="54" t="s">
        <v>0</v>
      </c>
      <c r="C67" s="114"/>
      <c r="D67" s="140">
        <v>-16913863.09</v>
      </c>
      <c r="E67" s="140">
        <v>17183073</v>
      </c>
      <c r="F67" s="140">
        <v>279828</v>
      </c>
      <c r="G67" s="140">
        <v>482762</v>
      </c>
      <c r="H67" s="140">
        <v>-2204151</v>
      </c>
      <c r="I67" s="140">
        <v>-179653</v>
      </c>
      <c r="J67" s="140">
        <v>0</v>
      </c>
      <c r="K67" s="141">
        <v>-1352004.0899999999</v>
      </c>
    </row>
    <row r="68" spans="1:13" s="17" customFormat="1" ht="13.5" thickTop="1">
      <c r="A68" s="24">
        <v>37</v>
      </c>
      <c r="B68" s="170" t="s">
        <v>51</v>
      </c>
      <c r="C68" s="111"/>
      <c r="D68" s="156">
        <v>0</v>
      </c>
      <c r="E68" s="156">
        <v>0</v>
      </c>
      <c r="F68" s="156">
        <v>0</v>
      </c>
      <c r="G68" s="156">
        <v>0</v>
      </c>
      <c r="H68" s="156">
        <v>0</v>
      </c>
      <c r="I68" s="156">
        <v>0</v>
      </c>
      <c r="J68" s="156">
        <v>0</v>
      </c>
      <c r="K68" s="156">
        <v>0</v>
      </c>
      <c r="L68" s="31"/>
      <c r="M68" s="125"/>
    </row>
    <row r="69" spans="1:13" s="17" customFormat="1">
      <c r="A69" s="24">
        <v>38</v>
      </c>
      <c r="B69" s="170" t="s">
        <v>52</v>
      </c>
      <c r="C69" s="111"/>
      <c r="D69" s="156">
        <v>0</v>
      </c>
      <c r="E69" s="156">
        <v>0</v>
      </c>
      <c r="F69" s="156">
        <v>0</v>
      </c>
      <c r="G69" s="156">
        <v>0</v>
      </c>
      <c r="H69" s="156">
        <v>0</v>
      </c>
      <c r="I69" s="156">
        <v>0</v>
      </c>
      <c r="J69" s="156">
        <v>0</v>
      </c>
      <c r="K69" s="156">
        <v>0</v>
      </c>
      <c r="L69" s="31"/>
      <c r="M69" s="125"/>
    </row>
    <row r="70" spans="1:13" s="17" customFormat="1">
      <c r="A70" s="24">
        <v>39</v>
      </c>
      <c r="B70" s="170" t="s">
        <v>88</v>
      </c>
      <c r="C70" s="111"/>
      <c r="D70" s="156">
        <v>0</v>
      </c>
      <c r="E70" s="156">
        <v>0</v>
      </c>
      <c r="F70" s="156">
        <v>0</v>
      </c>
      <c r="G70" s="156">
        <v>0</v>
      </c>
      <c r="H70" s="156">
        <v>0</v>
      </c>
      <c r="I70" s="156">
        <v>0</v>
      </c>
      <c r="J70" s="156">
        <v>0</v>
      </c>
      <c r="K70" s="156">
        <v>0</v>
      </c>
      <c r="L70" s="31"/>
      <c r="M70" s="125"/>
    </row>
    <row r="71" spans="1:13" s="17" customFormat="1">
      <c r="A71" s="24">
        <v>40</v>
      </c>
      <c r="B71" s="170" t="s">
        <v>89</v>
      </c>
      <c r="C71" s="111"/>
      <c r="D71" s="156">
        <v>0</v>
      </c>
      <c r="E71" s="156">
        <v>0</v>
      </c>
      <c r="F71" s="156">
        <v>0</v>
      </c>
      <c r="G71" s="156">
        <v>0</v>
      </c>
      <c r="H71" s="156">
        <v>0</v>
      </c>
      <c r="I71" s="156">
        <v>0</v>
      </c>
      <c r="J71" s="156">
        <v>0</v>
      </c>
      <c r="K71" s="156">
        <v>0</v>
      </c>
      <c r="L71" s="31"/>
      <c r="M71" s="125"/>
    </row>
    <row r="72" spans="1:13" s="17" customFormat="1">
      <c r="A72" s="24">
        <v>41</v>
      </c>
      <c r="B72" s="170" t="s">
        <v>373</v>
      </c>
      <c r="C72" s="111"/>
      <c r="D72" s="156">
        <v>0</v>
      </c>
      <c r="E72" s="156">
        <v>0</v>
      </c>
      <c r="F72" s="156">
        <v>0</v>
      </c>
      <c r="G72" s="156">
        <v>0</v>
      </c>
      <c r="H72" s="156">
        <v>0</v>
      </c>
      <c r="I72" s="156">
        <v>0</v>
      </c>
      <c r="J72" s="192">
        <v>16879</v>
      </c>
      <c r="K72" s="156">
        <v>16879</v>
      </c>
      <c r="L72" s="31"/>
      <c r="M72" s="125"/>
    </row>
    <row r="73" spans="1:13" ht="13.5" thickBot="1">
      <c r="A73" s="55">
        <v>42</v>
      </c>
      <c r="B73" s="56" t="s">
        <v>50</v>
      </c>
      <c r="C73" s="120"/>
      <c r="D73" s="161">
        <v>-16913863.09</v>
      </c>
      <c r="E73" s="161">
        <v>17183073</v>
      </c>
      <c r="F73" s="161">
        <v>279828</v>
      </c>
      <c r="G73" s="161">
        <v>482762</v>
      </c>
      <c r="H73" s="161">
        <v>-2204151</v>
      </c>
      <c r="I73" s="161">
        <v>-179653</v>
      </c>
      <c r="J73" s="140">
        <v>16879</v>
      </c>
      <c r="K73" s="162">
        <v>-1335125.0899999999</v>
      </c>
      <c r="M73" s="122">
        <v>-1345237</v>
      </c>
    </row>
    <row r="74" spans="1:13" s="17" customFormat="1" ht="13.5" thickTop="1">
      <c r="C74" s="31"/>
      <c r="D74" s="19"/>
      <c r="E74" s="19"/>
      <c r="F74" s="19"/>
      <c r="G74" s="19"/>
      <c r="H74" s="19"/>
      <c r="I74" s="19"/>
      <c r="J74" s="19"/>
      <c r="K74" s="19"/>
      <c r="L74" s="31"/>
      <c r="M74" s="125"/>
    </row>
    <row r="75" spans="1:13">
      <c r="B75" s="28" t="s">
        <v>84</v>
      </c>
      <c r="D75" s="17"/>
      <c r="E75" s="17"/>
      <c r="F75" s="28" t="s">
        <v>86</v>
      </c>
      <c r="G75" s="17"/>
      <c r="H75" s="17"/>
      <c r="I75" s="17"/>
      <c r="J75" s="17"/>
      <c r="K75" s="37"/>
      <c r="L75" s="37"/>
      <c r="M75" s="125"/>
    </row>
    <row r="76" spans="1:13">
      <c r="B76" s="28"/>
      <c r="C76" s="120"/>
      <c r="D76" s="218"/>
      <c r="E76" s="218"/>
      <c r="F76" s="218"/>
      <c r="G76" s="218"/>
      <c r="H76" s="218"/>
      <c r="I76" s="218"/>
      <c r="J76" s="17"/>
      <c r="K76" s="18"/>
      <c r="L76" s="18"/>
      <c r="M76" s="125"/>
    </row>
    <row r="77" spans="1:13">
      <c r="C77" s="120"/>
      <c r="D77" s="217"/>
      <c r="E77" s="217"/>
      <c r="F77" s="218"/>
      <c r="G77" s="218"/>
      <c r="H77" s="218"/>
      <c r="I77" s="218"/>
      <c r="J77" s="17"/>
      <c r="K77" s="36"/>
      <c r="L77" s="18"/>
      <c r="M77" s="125"/>
    </row>
    <row r="78" spans="1:13">
      <c r="B78" s="28"/>
      <c r="C78" s="120"/>
      <c r="D78" s="218"/>
      <c r="E78" s="218"/>
      <c r="F78" s="218"/>
      <c r="G78" s="218"/>
      <c r="H78" s="218"/>
      <c r="I78" s="218"/>
      <c r="J78" s="17"/>
      <c r="K78" s="18"/>
      <c r="L78" s="38"/>
    </row>
    <row r="79" spans="1:13">
      <c r="B79" s="28"/>
      <c r="C79" s="120"/>
      <c r="D79" s="218"/>
      <c r="E79" s="218"/>
      <c r="F79" s="218"/>
      <c r="G79" s="218"/>
      <c r="H79" s="218"/>
      <c r="I79" s="218"/>
      <c r="J79" s="17"/>
      <c r="K79" s="18"/>
      <c r="L79" s="95"/>
    </row>
    <row r="80" spans="1:13">
      <c r="B80" s="28"/>
      <c r="C80" s="120"/>
      <c r="D80" s="218"/>
      <c r="E80" s="218"/>
      <c r="F80" s="218"/>
      <c r="G80" s="218"/>
      <c r="H80" s="218"/>
      <c r="I80" s="218"/>
      <c r="J80" s="17"/>
      <c r="L80" s="38"/>
    </row>
    <row r="81" spans="3:12" s="25" customFormat="1">
      <c r="C81" s="120"/>
      <c r="D81" s="218"/>
      <c r="E81" s="218"/>
      <c r="F81" s="218"/>
      <c r="G81" s="218"/>
      <c r="H81" s="219"/>
      <c r="I81" s="218"/>
    </row>
    <row r="82" spans="3:12" s="25" customFormat="1">
      <c r="C82" s="38"/>
      <c r="D82" s="17"/>
      <c r="E82" s="17"/>
      <c r="F82" s="17"/>
      <c r="G82" s="17"/>
      <c r="H82" s="17"/>
      <c r="I82" s="17"/>
      <c r="J82" s="17"/>
      <c r="K82" s="17"/>
      <c r="L82" s="38"/>
    </row>
    <row r="83" spans="3:12" s="25" customFormat="1">
      <c r="C83" s="38"/>
      <c r="D83" s="1"/>
      <c r="E83" s="1"/>
      <c r="F83" s="1"/>
      <c r="G83" s="1"/>
      <c r="H83" s="1"/>
      <c r="I83" s="1"/>
      <c r="J83" s="3"/>
      <c r="K83" s="19"/>
    </row>
    <row r="84" spans="3:12" s="25" customFormat="1">
      <c r="C84" s="38"/>
      <c r="D84" s="132"/>
      <c r="E84" s="132"/>
      <c r="F84" s="132"/>
      <c r="G84" s="132"/>
      <c r="H84" s="132"/>
      <c r="I84" s="132"/>
      <c r="K84" s="31"/>
      <c r="L84" s="18"/>
    </row>
    <row r="85" spans="3:12" s="25" customFormat="1">
      <c r="C85" s="38"/>
      <c r="K85" s="17"/>
      <c r="L85" s="18"/>
    </row>
    <row r="86" spans="3:12" s="25" customFormat="1">
      <c r="C86" s="38"/>
      <c r="K86" s="17"/>
      <c r="L86" s="93"/>
    </row>
    <row r="87" spans="3:12" s="25" customFormat="1">
      <c r="C87" s="38"/>
      <c r="K87" s="18"/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Q82"/>
  <sheetViews>
    <sheetView zoomScale="85" zoomScaleNormal="85" workbookViewId="0">
      <selection activeCell="Q174" sqref="Q174:Q177"/>
    </sheetView>
  </sheetViews>
  <sheetFormatPr defaultColWidth="9.140625" defaultRowHeight="12.75"/>
  <cols>
    <col min="1" max="1" width="5.5703125" style="25" customWidth="1"/>
    <col min="2" max="2" width="57.42578125" style="25" customWidth="1"/>
    <col min="3" max="3" width="1.7109375" style="38" customWidth="1"/>
    <col min="4" max="9" width="13.42578125" style="17" bestFit="1" customWidth="1"/>
    <col min="10" max="10" width="14.28515625" style="17" customWidth="1"/>
    <col min="11" max="11" width="14.5703125" style="17" customWidth="1"/>
    <col min="12" max="12" width="61.140625" style="38" customWidth="1"/>
    <col min="13" max="13" width="26.85546875" style="122" customWidth="1"/>
    <col min="14" max="14" width="12.85546875" style="25" bestFit="1" customWidth="1"/>
    <col min="15" max="15" width="14" style="25" bestFit="1" customWidth="1"/>
    <col min="16" max="16" width="9.140625" style="25"/>
    <col min="17" max="17" width="12.85546875" style="25" bestFit="1" customWidth="1"/>
    <col min="18" max="16384" width="9.140625" style="25"/>
  </cols>
  <sheetData>
    <row r="1" spans="1:13">
      <c r="A1" s="15" t="s">
        <v>47</v>
      </c>
      <c r="B1" s="15"/>
      <c r="C1" s="114"/>
      <c r="D1" s="170"/>
      <c r="E1" s="170"/>
      <c r="F1" s="170"/>
      <c r="G1" s="170"/>
      <c r="H1" s="170"/>
      <c r="I1" s="170"/>
      <c r="J1" s="170"/>
      <c r="K1" s="24" t="s">
        <v>47</v>
      </c>
    </row>
    <row r="2" spans="1:13">
      <c r="A2" s="429" t="s">
        <v>46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</row>
    <row r="3" spans="1:13">
      <c r="A3" s="429" t="s">
        <v>83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</row>
    <row r="4" spans="1:13">
      <c r="A4" s="429" t="s">
        <v>394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</row>
    <row r="5" spans="1:13">
      <c r="A5" s="15"/>
      <c r="B5" s="15"/>
      <c r="C5" s="114"/>
      <c r="D5" s="170"/>
      <c r="E5" s="170"/>
      <c r="F5" s="170"/>
      <c r="G5" s="170"/>
      <c r="H5" s="170"/>
      <c r="I5" s="170"/>
      <c r="J5" s="290"/>
      <c r="K5" s="170"/>
    </row>
    <row r="6" spans="1:13">
      <c r="A6" s="15"/>
      <c r="B6" s="15"/>
      <c r="C6" s="114"/>
      <c r="D6" s="290"/>
      <c r="E6" s="290"/>
      <c r="F6" s="290"/>
      <c r="G6" s="290"/>
      <c r="H6" s="290"/>
      <c r="I6" s="290"/>
      <c r="J6" s="290" t="s">
        <v>54</v>
      </c>
      <c r="K6" s="170"/>
    </row>
    <row r="7" spans="1:13" ht="38.25">
      <c r="A7" s="44" t="s">
        <v>44</v>
      </c>
      <c r="B7" s="30" t="s">
        <v>43</v>
      </c>
      <c r="C7" s="114"/>
      <c r="D7" s="83" t="s">
        <v>100</v>
      </c>
      <c r="E7" s="83" t="s">
        <v>76</v>
      </c>
      <c r="F7" s="83" t="s">
        <v>77</v>
      </c>
      <c r="G7" s="83" t="s">
        <v>78</v>
      </c>
      <c r="H7" s="83" t="s">
        <v>79</v>
      </c>
      <c r="I7" s="83" t="s">
        <v>81</v>
      </c>
      <c r="J7" s="83" t="s">
        <v>372</v>
      </c>
      <c r="K7" s="47" t="s">
        <v>42</v>
      </c>
      <c r="L7" s="80" t="s">
        <v>41</v>
      </c>
      <c r="M7" s="123"/>
    </row>
    <row r="8" spans="1:13" ht="1.5" customHeight="1">
      <c r="A8" s="8"/>
      <c r="B8" s="1"/>
      <c r="C8" s="114"/>
      <c r="D8" s="171"/>
      <c r="E8" s="171"/>
      <c r="F8" s="171"/>
      <c r="G8" s="171"/>
      <c r="H8" s="171"/>
      <c r="I8" s="171"/>
      <c r="J8" s="171"/>
      <c r="K8" s="171"/>
      <c r="L8" s="81"/>
      <c r="M8" s="124"/>
    </row>
    <row r="9" spans="1:13">
      <c r="A9" s="16"/>
      <c r="B9" s="30" t="s">
        <v>40</v>
      </c>
      <c r="C9" s="114"/>
      <c r="D9" s="169"/>
      <c r="E9" s="169"/>
      <c r="F9" s="169"/>
      <c r="G9" s="169"/>
      <c r="H9" s="169"/>
      <c r="I9" s="169"/>
      <c r="J9" s="169"/>
      <c r="K9" s="169"/>
    </row>
    <row r="10" spans="1:13" ht="5.25" customHeight="1">
      <c r="A10" s="16"/>
      <c r="B10" s="1"/>
      <c r="C10" s="114"/>
      <c r="D10" s="11"/>
      <c r="E10" s="11"/>
      <c r="F10" s="11"/>
      <c r="G10" s="11"/>
      <c r="H10" s="11"/>
      <c r="I10" s="11"/>
      <c r="J10" s="11"/>
      <c r="K10" s="169"/>
    </row>
    <row r="11" spans="1:13" s="17" customFormat="1">
      <c r="A11" s="24">
        <v>1</v>
      </c>
      <c r="B11" s="170" t="s">
        <v>39</v>
      </c>
      <c r="C11" s="82"/>
      <c r="D11" s="175">
        <v>9135558</v>
      </c>
      <c r="E11" s="175">
        <v>-10323</v>
      </c>
      <c r="F11" s="175">
        <v>0</v>
      </c>
      <c r="G11" s="175">
        <v>0</v>
      </c>
      <c r="H11" s="175">
        <v>0</v>
      </c>
      <c r="I11" s="175">
        <v>0</v>
      </c>
      <c r="J11" s="175">
        <v>0</v>
      </c>
      <c r="K11" s="175">
        <v>9125235</v>
      </c>
      <c r="L11" s="37" t="s">
        <v>351</v>
      </c>
      <c r="M11" s="125">
        <v>9125235</v>
      </c>
    </row>
    <row r="12" spans="1:13" s="17" customFormat="1">
      <c r="A12" s="24" t="s">
        <v>38</v>
      </c>
      <c r="B12" s="170" t="s">
        <v>37</v>
      </c>
      <c r="C12" s="110"/>
      <c r="D12" s="173">
        <v>-27998</v>
      </c>
      <c r="E12" s="173">
        <v>0</v>
      </c>
      <c r="F12" s="173">
        <v>0</v>
      </c>
      <c r="G12" s="173">
        <v>0</v>
      </c>
      <c r="H12" s="173">
        <v>0</v>
      </c>
      <c r="I12" s="173">
        <v>0</v>
      </c>
      <c r="J12" s="173">
        <v>0</v>
      </c>
      <c r="K12" s="174">
        <v>-27998</v>
      </c>
      <c r="L12" s="31" t="s">
        <v>350</v>
      </c>
      <c r="M12" s="125">
        <v>-27998</v>
      </c>
    </row>
    <row r="13" spans="1:13" s="17" customFormat="1">
      <c r="A13" s="24">
        <v>2</v>
      </c>
      <c r="B13" s="170" t="s">
        <v>36</v>
      </c>
      <c r="C13" s="82"/>
      <c r="D13" s="173">
        <v>119095</v>
      </c>
      <c r="E13" s="173">
        <v>0</v>
      </c>
      <c r="F13" s="173">
        <v>0</v>
      </c>
      <c r="G13" s="173">
        <v>0</v>
      </c>
      <c r="H13" s="173">
        <v>0</v>
      </c>
      <c r="I13" s="173">
        <v>0</v>
      </c>
      <c r="J13" s="173">
        <v>0</v>
      </c>
      <c r="K13" s="174">
        <v>119095</v>
      </c>
      <c r="L13" s="37"/>
      <c r="M13" s="125">
        <v>127093.78</v>
      </c>
    </row>
    <row r="14" spans="1:13" s="17" customFormat="1">
      <c r="A14" s="24">
        <v>3</v>
      </c>
      <c r="B14" s="170" t="s">
        <v>35</v>
      </c>
      <c r="C14" s="82"/>
      <c r="D14" s="173">
        <v>-39515</v>
      </c>
      <c r="E14" s="173">
        <v>0</v>
      </c>
      <c r="F14" s="173">
        <v>0</v>
      </c>
      <c r="G14" s="173">
        <v>0</v>
      </c>
      <c r="H14" s="173">
        <v>0</v>
      </c>
      <c r="I14" s="173">
        <v>0</v>
      </c>
      <c r="J14" s="173">
        <v>0</v>
      </c>
      <c r="K14" s="174">
        <v>-39515</v>
      </c>
      <c r="L14" s="37"/>
      <c r="M14" s="125">
        <v>-39515</v>
      </c>
    </row>
    <row r="15" spans="1:13" s="17" customFormat="1">
      <c r="A15" s="24">
        <v>4</v>
      </c>
      <c r="B15" s="170" t="s">
        <v>34</v>
      </c>
      <c r="C15" s="82"/>
      <c r="D15" s="173">
        <v>39852</v>
      </c>
      <c r="E15" s="173">
        <v>0</v>
      </c>
      <c r="F15" s="173">
        <v>0</v>
      </c>
      <c r="G15" s="173">
        <v>0</v>
      </c>
      <c r="H15" s="173">
        <v>0</v>
      </c>
      <c r="I15" s="173">
        <v>0</v>
      </c>
      <c r="J15" s="173">
        <v>0</v>
      </c>
      <c r="K15" s="174">
        <v>39852</v>
      </c>
      <c r="L15" s="37"/>
      <c r="M15" s="125">
        <v>39852</v>
      </c>
    </row>
    <row r="16" spans="1:13" s="17" customFormat="1" ht="13.5" thickBot="1">
      <c r="A16" s="43">
        <v>5</v>
      </c>
      <c r="B16" s="42" t="s">
        <v>33</v>
      </c>
      <c r="C16" s="82"/>
      <c r="D16" s="176">
        <v>9226992</v>
      </c>
      <c r="E16" s="176">
        <v>-10323</v>
      </c>
      <c r="F16" s="176">
        <v>0</v>
      </c>
      <c r="G16" s="176">
        <v>0</v>
      </c>
      <c r="H16" s="176">
        <v>0</v>
      </c>
      <c r="I16" s="176">
        <v>0</v>
      </c>
      <c r="J16" s="176">
        <v>0</v>
      </c>
      <c r="K16" s="176">
        <v>9216669</v>
      </c>
      <c r="L16" s="82"/>
      <c r="M16" s="126"/>
    </row>
    <row r="17" spans="1:15" s="17" customFormat="1" ht="6" customHeight="1" thickTop="1">
      <c r="A17" s="24"/>
      <c r="B17" s="170"/>
      <c r="C17" s="82"/>
      <c r="D17" s="171"/>
      <c r="E17" s="171"/>
      <c r="F17" s="171"/>
      <c r="G17" s="171"/>
      <c r="H17" s="171"/>
      <c r="I17" s="171"/>
      <c r="J17" s="171"/>
      <c r="K17" s="171"/>
      <c r="L17" s="31"/>
      <c r="M17" s="125"/>
    </row>
    <row r="18" spans="1:15" s="17" customFormat="1">
      <c r="A18" s="24"/>
      <c r="B18" s="49" t="s">
        <v>32</v>
      </c>
      <c r="C18" s="82"/>
      <c r="D18" s="170"/>
      <c r="E18" s="170"/>
      <c r="F18" s="170"/>
      <c r="G18" s="170"/>
      <c r="H18" s="170"/>
      <c r="I18" s="170"/>
      <c r="J18" s="170"/>
      <c r="K18" s="170"/>
      <c r="L18" s="31"/>
      <c r="M18" s="125"/>
    </row>
    <row r="19" spans="1:15" s="17" customFormat="1" ht="3" customHeight="1">
      <c r="A19" s="24"/>
      <c r="B19" s="19"/>
      <c r="C19" s="111"/>
      <c r="D19" s="170"/>
      <c r="E19" s="170"/>
      <c r="F19" s="170"/>
      <c r="G19" s="170"/>
      <c r="H19" s="170"/>
      <c r="I19" s="170"/>
      <c r="J19" s="170"/>
      <c r="K19" s="170"/>
      <c r="L19" s="31"/>
      <c r="M19" s="125"/>
    </row>
    <row r="20" spans="1:15" s="17" customFormat="1">
      <c r="A20" s="24">
        <v>6</v>
      </c>
      <c r="B20" s="170" t="s">
        <v>31</v>
      </c>
      <c r="C20" s="31"/>
      <c r="D20" s="175">
        <v>1331710</v>
      </c>
      <c r="E20" s="175">
        <v>880450</v>
      </c>
      <c r="F20" s="175">
        <v>54536</v>
      </c>
      <c r="G20" s="175">
        <v>0</v>
      </c>
      <c r="H20" s="175">
        <v>204394</v>
      </c>
      <c r="I20" s="175">
        <v>-5862</v>
      </c>
      <c r="J20" s="175">
        <v>0</v>
      </c>
      <c r="K20" s="175">
        <v>2465228</v>
      </c>
      <c r="L20" s="37" t="s">
        <v>71</v>
      </c>
      <c r="M20" s="125">
        <v>2465228</v>
      </c>
      <c r="N20" s="169"/>
    </row>
    <row r="21" spans="1:15" s="17" customFormat="1">
      <c r="A21" s="24">
        <v>7</v>
      </c>
      <c r="B21" s="170" t="s">
        <v>30</v>
      </c>
      <c r="C21" s="31"/>
      <c r="D21" s="173">
        <v>159210</v>
      </c>
      <c r="E21" s="173">
        <v>80754</v>
      </c>
      <c r="F21" s="173">
        <v>15535</v>
      </c>
      <c r="G21" s="173">
        <v>11531</v>
      </c>
      <c r="H21" s="173">
        <v>437182</v>
      </c>
      <c r="I21" s="173">
        <v>78987</v>
      </c>
      <c r="J21" s="173">
        <v>0</v>
      </c>
      <c r="K21" s="174">
        <v>783199</v>
      </c>
      <c r="L21" s="37" t="s">
        <v>72</v>
      </c>
      <c r="M21" s="125">
        <v>783199</v>
      </c>
      <c r="N21" s="169"/>
    </row>
    <row r="22" spans="1:15" s="17" customFormat="1">
      <c r="A22" s="24">
        <v>8</v>
      </c>
      <c r="B22" s="170" t="s">
        <v>29</v>
      </c>
      <c r="C22" s="31"/>
      <c r="D22" s="173">
        <v>134033</v>
      </c>
      <c r="E22" s="173">
        <v>678118</v>
      </c>
      <c r="F22" s="173">
        <v>-989</v>
      </c>
      <c r="G22" s="173">
        <v>0</v>
      </c>
      <c r="H22" s="173">
        <v>0</v>
      </c>
      <c r="I22" s="173">
        <v>0</v>
      </c>
      <c r="J22" s="173">
        <v>0</v>
      </c>
      <c r="K22" s="174">
        <v>811162</v>
      </c>
      <c r="L22" s="31" t="s">
        <v>352</v>
      </c>
      <c r="M22" s="125">
        <v>811161.9</v>
      </c>
      <c r="N22" s="172"/>
    </row>
    <row r="23" spans="1:15" s="17" customFormat="1">
      <c r="A23" s="24">
        <v>9</v>
      </c>
      <c r="B23" s="170" t="s">
        <v>28</v>
      </c>
      <c r="C23" s="31"/>
      <c r="D23" s="173">
        <v>2547901</v>
      </c>
      <c r="E23" s="173">
        <v>0</v>
      </c>
      <c r="F23" s="173">
        <v>0</v>
      </c>
      <c r="G23" s="173">
        <v>0</v>
      </c>
      <c r="H23" s="173">
        <v>0</v>
      </c>
      <c r="I23" s="173">
        <v>0</v>
      </c>
      <c r="J23" s="173">
        <v>0</v>
      </c>
      <c r="K23" s="174">
        <v>2547901</v>
      </c>
      <c r="L23" s="37"/>
      <c r="M23" s="125" t="s">
        <v>87</v>
      </c>
      <c r="N23" s="172"/>
      <c r="O23" s="18"/>
    </row>
    <row r="24" spans="1:15" s="17" customFormat="1">
      <c r="A24" s="24">
        <v>10</v>
      </c>
      <c r="B24" s="170" t="s">
        <v>27</v>
      </c>
      <c r="C24" s="31"/>
      <c r="D24" s="173">
        <v>0</v>
      </c>
      <c r="E24" s="173">
        <v>0</v>
      </c>
      <c r="F24" s="173">
        <v>0</v>
      </c>
      <c r="G24" s="173">
        <v>0</v>
      </c>
      <c r="H24" s="173">
        <v>0</v>
      </c>
      <c r="I24" s="173">
        <v>0</v>
      </c>
      <c r="J24" s="173">
        <v>0</v>
      </c>
      <c r="K24" s="174">
        <v>0</v>
      </c>
      <c r="L24" s="31"/>
      <c r="M24" s="125">
        <v>0</v>
      </c>
      <c r="N24" s="172"/>
    </row>
    <row r="25" spans="1:15" s="17" customFormat="1" ht="13.5" customHeight="1">
      <c r="A25" s="24">
        <v>11</v>
      </c>
      <c r="B25" s="170" t="s">
        <v>26</v>
      </c>
      <c r="C25" s="173">
        <f t="shared" ref="C25" si="0">ROUND(0,0)</f>
        <v>0</v>
      </c>
      <c r="D25" s="173">
        <v>0</v>
      </c>
      <c r="E25" s="173">
        <v>0</v>
      </c>
      <c r="F25" s="173">
        <v>0</v>
      </c>
      <c r="G25" s="173">
        <v>0</v>
      </c>
      <c r="H25" s="173">
        <v>0</v>
      </c>
      <c r="I25" s="173">
        <v>0</v>
      </c>
      <c r="J25" s="173">
        <v>0</v>
      </c>
      <c r="K25" s="174">
        <v>0</v>
      </c>
      <c r="L25" s="37"/>
      <c r="M25" s="125">
        <v>0</v>
      </c>
      <c r="N25" s="173"/>
      <c r="O25" s="18"/>
    </row>
    <row r="26" spans="1:15" s="17" customFormat="1">
      <c r="A26" s="24">
        <v>12</v>
      </c>
      <c r="B26" s="170" t="s">
        <v>25</v>
      </c>
      <c r="C26" s="31"/>
      <c r="D26" s="173">
        <v>4848</v>
      </c>
      <c r="E26" s="173">
        <v>0</v>
      </c>
      <c r="F26" s="173">
        <v>0</v>
      </c>
      <c r="G26" s="173">
        <v>0</v>
      </c>
      <c r="H26" s="173">
        <v>0</v>
      </c>
      <c r="I26" s="173">
        <v>0</v>
      </c>
      <c r="J26" s="173">
        <v>0</v>
      </c>
      <c r="K26" s="174">
        <v>4848</v>
      </c>
      <c r="L26" s="37"/>
      <c r="M26" s="125">
        <v>4848</v>
      </c>
      <c r="N26" s="170"/>
    </row>
    <row r="27" spans="1:15" s="17" customFormat="1">
      <c r="A27" s="24">
        <v>13</v>
      </c>
      <c r="B27" s="170" t="s">
        <v>24</v>
      </c>
      <c r="C27" s="31"/>
      <c r="D27" s="173">
        <v>14973</v>
      </c>
      <c r="E27" s="173">
        <v>0</v>
      </c>
      <c r="F27" s="173">
        <v>0</v>
      </c>
      <c r="G27" s="173">
        <v>0</v>
      </c>
      <c r="H27" s="173">
        <v>0</v>
      </c>
      <c r="I27" s="173">
        <v>0</v>
      </c>
      <c r="J27" s="173">
        <v>0</v>
      </c>
      <c r="K27" s="174">
        <v>14973</v>
      </c>
      <c r="L27" s="37"/>
      <c r="M27" s="125">
        <v>14973</v>
      </c>
      <c r="N27" s="169"/>
    </row>
    <row r="28" spans="1:15" s="17" customFormat="1">
      <c r="A28" s="24">
        <v>14</v>
      </c>
      <c r="B28" s="170" t="s">
        <v>23</v>
      </c>
      <c r="C28" s="31"/>
      <c r="D28" s="173">
        <v>0</v>
      </c>
      <c r="E28" s="173">
        <v>0</v>
      </c>
      <c r="F28" s="173">
        <v>0</v>
      </c>
      <c r="G28" s="173">
        <v>0</v>
      </c>
      <c r="H28" s="173">
        <v>0</v>
      </c>
      <c r="I28" s="173">
        <v>0</v>
      </c>
      <c r="J28" s="173">
        <v>0</v>
      </c>
      <c r="K28" s="174">
        <v>0</v>
      </c>
      <c r="L28" s="31"/>
      <c r="M28" s="125">
        <v>0</v>
      </c>
      <c r="N28" s="172"/>
    </row>
    <row r="29" spans="1:15" s="17" customFormat="1" ht="13.5" thickBot="1">
      <c r="A29" s="43">
        <v>15</v>
      </c>
      <c r="B29" s="42" t="s">
        <v>22</v>
      </c>
      <c r="C29" s="31"/>
      <c r="D29" s="176">
        <v>4192675</v>
      </c>
      <c r="E29" s="176">
        <v>1639322</v>
      </c>
      <c r="F29" s="176">
        <v>69082</v>
      </c>
      <c r="G29" s="176">
        <v>11531</v>
      </c>
      <c r="H29" s="176">
        <v>641576</v>
      </c>
      <c r="I29" s="176">
        <v>73125</v>
      </c>
      <c r="J29" s="176">
        <v>0</v>
      </c>
      <c r="K29" s="176">
        <v>6627311</v>
      </c>
      <c r="L29" s="82"/>
      <c r="M29" s="126"/>
      <c r="N29" s="173"/>
    </row>
    <row r="30" spans="1:15" s="17" customFormat="1" ht="14.25" thickTop="1" thickBot="1">
      <c r="A30" s="59">
        <v>16</v>
      </c>
      <c r="B30" s="60" t="s">
        <v>21</v>
      </c>
      <c r="C30" s="31"/>
      <c r="D30" s="179">
        <v>5034317</v>
      </c>
      <c r="E30" s="179">
        <v>-1649645</v>
      </c>
      <c r="F30" s="179">
        <v>-69082</v>
      </c>
      <c r="G30" s="179">
        <v>-11531</v>
      </c>
      <c r="H30" s="179">
        <v>-641576</v>
      </c>
      <c r="I30" s="179">
        <v>-73125</v>
      </c>
      <c r="J30" s="179">
        <v>0</v>
      </c>
      <c r="K30" s="179">
        <v>2589358</v>
      </c>
      <c r="L30" s="82"/>
      <c r="M30" s="126"/>
      <c r="N30" s="174"/>
    </row>
    <row r="31" spans="1:15" s="17" customFormat="1" ht="6.75" customHeight="1" thickTop="1">
      <c r="A31" s="24"/>
      <c r="B31" s="170"/>
      <c r="C31" s="31"/>
      <c r="D31" s="171"/>
      <c r="E31" s="171"/>
      <c r="F31" s="171"/>
      <c r="G31" s="171"/>
      <c r="H31" s="171"/>
      <c r="I31" s="171"/>
      <c r="J31" s="171"/>
      <c r="K31" s="171"/>
      <c r="L31" s="31"/>
      <c r="M31" s="125"/>
      <c r="N31" s="170"/>
    </row>
    <row r="32" spans="1:15" s="17" customFormat="1">
      <c r="A32" s="24"/>
      <c r="B32" s="49" t="s">
        <v>20</v>
      </c>
      <c r="C32" s="111"/>
      <c r="D32" s="170"/>
      <c r="E32" s="170"/>
      <c r="F32" s="170"/>
      <c r="G32" s="170"/>
      <c r="H32" s="170"/>
      <c r="I32" s="170"/>
      <c r="J32" s="170"/>
      <c r="K32" s="170"/>
      <c r="L32" s="31"/>
      <c r="M32" s="125"/>
    </row>
    <row r="33" spans="1:17" s="17" customFormat="1" ht="5.25" customHeight="1">
      <c r="A33" s="24"/>
      <c r="B33" s="19"/>
      <c r="C33" s="111"/>
      <c r="D33" s="170"/>
      <c r="E33" s="170"/>
      <c r="F33" s="170"/>
      <c r="G33" s="170"/>
      <c r="H33" s="170"/>
      <c r="I33" s="170"/>
      <c r="J33" s="170"/>
      <c r="K33" s="170"/>
      <c r="L33" s="31"/>
      <c r="M33" s="125"/>
    </row>
    <row r="34" spans="1:17" s="17" customFormat="1">
      <c r="A34" s="24"/>
      <c r="B34" s="170" t="s">
        <v>19</v>
      </c>
      <c r="C34" s="111"/>
      <c r="D34" s="170"/>
      <c r="E34" s="170"/>
      <c r="F34" s="170"/>
      <c r="G34" s="170"/>
      <c r="H34" s="170"/>
      <c r="I34" s="170"/>
      <c r="J34" s="170"/>
      <c r="K34" s="170"/>
      <c r="L34" s="31"/>
      <c r="M34" s="125"/>
      <c r="N34" s="34"/>
      <c r="O34" s="35"/>
    </row>
    <row r="35" spans="1:17" s="17" customFormat="1">
      <c r="A35" s="24">
        <v>17</v>
      </c>
      <c r="B35" s="170" t="s">
        <v>16</v>
      </c>
      <c r="C35" s="82"/>
      <c r="D35" s="175">
        <v>2090257</v>
      </c>
      <c r="E35" s="175">
        <v>841196</v>
      </c>
      <c r="F35" s="175">
        <v>55881</v>
      </c>
      <c r="G35" s="175">
        <v>18012</v>
      </c>
      <c r="H35" s="175">
        <v>300176</v>
      </c>
      <c r="I35" s="175">
        <v>33333</v>
      </c>
      <c r="J35" s="175">
        <v>0</v>
      </c>
      <c r="K35" s="175">
        <v>3338855</v>
      </c>
      <c r="L35" s="31" t="s">
        <v>95</v>
      </c>
      <c r="M35" s="125">
        <v>3338855</v>
      </c>
      <c r="N35" s="34"/>
      <c r="O35" s="35"/>
      <c r="Q35" s="18"/>
    </row>
    <row r="36" spans="1:17" s="17" customFormat="1">
      <c r="A36" s="24">
        <v>18</v>
      </c>
      <c r="B36" s="170" t="s">
        <v>15</v>
      </c>
      <c r="C36" s="113"/>
      <c r="D36" s="173">
        <v>808599</v>
      </c>
      <c r="E36" s="173">
        <v>312479</v>
      </c>
      <c r="F36" s="173">
        <v>63281</v>
      </c>
      <c r="G36" s="173">
        <v>53629</v>
      </c>
      <c r="H36" s="173">
        <v>1002348</v>
      </c>
      <c r="I36" s="173">
        <v>193664</v>
      </c>
      <c r="J36" s="173">
        <v>0</v>
      </c>
      <c r="K36" s="174">
        <v>2434000</v>
      </c>
      <c r="L36" s="31" t="s">
        <v>73</v>
      </c>
      <c r="M36" s="125">
        <v>2434000</v>
      </c>
      <c r="Q36" s="29"/>
    </row>
    <row r="37" spans="1:17" s="17" customFormat="1">
      <c r="A37" s="24">
        <v>19</v>
      </c>
      <c r="B37" s="170" t="s">
        <v>14</v>
      </c>
      <c r="C37" s="110"/>
      <c r="D37" s="173">
        <v>1581551</v>
      </c>
      <c r="E37" s="173">
        <v>0</v>
      </c>
      <c r="F37" s="173">
        <v>0</v>
      </c>
      <c r="G37" s="173">
        <v>0</v>
      </c>
      <c r="H37" s="173">
        <v>0</v>
      </c>
      <c r="I37" s="173">
        <v>0</v>
      </c>
      <c r="J37" s="173">
        <v>0</v>
      </c>
      <c r="K37" s="174">
        <v>1581551</v>
      </c>
      <c r="L37" s="31"/>
      <c r="M37" s="125"/>
      <c r="O37" s="29"/>
      <c r="Q37" s="29"/>
    </row>
    <row r="38" spans="1:17" s="17" customFormat="1">
      <c r="A38" s="24">
        <v>20</v>
      </c>
      <c r="B38" s="170" t="s">
        <v>13</v>
      </c>
      <c r="C38" s="111"/>
      <c r="D38" s="173">
        <v>17599787</v>
      </c>
      <c r="E38" s="173">
        <v>0</v>
      </c>
      <c r="F38" s="173">
        <v>0</v>
      </c>
      <c r="G38" s="173">
        <v>0</v>
      </c>
      <c r="H38" s="173">
        <v>0</v>
      </c>
      <c r="I38" s="173">
        <v>0</v>
      </c>
      <c r="J38" s="173">
        <v>0</v>
      </c>
      <c r="K38" s="174">
        <v>17599787</v>
      </c>
      <c r="L38" s="31" t="s">
        <v>74</v>
      </c>
      <c r="M38" s="432">
        <v>14361671</v>
      </c>
    </row>
    <row r="39" spans="1:17" s="17" customFormat="1">
      <c r="A39" s="24" t="s">
        <v>18</v>
      </c>
      <c r="B39" s="170" t="s">
        <v>11</v>
      </c>
      <c r="C39" s="111"/>
      <c r="D39" s="173">
        <v>-3238116</v>
      </c>
      <c r="E39" s="173">
        <v>0</v>
      </c>
      <c r="F39" s="173">
        <v>0</v>
      </c>
      <c r="G39" s="173">
        <v>0</v>
      </c>
      <c r="H39" s="173">
        <v>0</v>
      </c>
      <c r="I39" s="173">
        <v>0</v>
      </c>
      <c r="J39" s="173">
        <v>0</v>
      </c>
      <c r="K39" s="174">
        <v>-3238116</v>
      </c>
      <c r="L39" s="31" t="s">
        <v>75</v>
      </c>
      <c r="M39" s="437"/>
    </row>
    <row r="40" spans="1:17" s="17" customFormat="1">
      <c r="A40" s="24">
        <v>21</v>
      </c>
      <c r="B40" s="170" t="s">
        <v>10</v>
      </c>
      <c r="C40" s="111"/>
      <c r="D40" s="173">
        <v>0</v>
      </c>
      <c r="E40" s="173">
        <v>0</v>
      </c>
      <c r="F40" s="173">
        <v>0</v>
      </c>
      <c r="G40" s="173">
        <v>0</v>
      </c>
      <c r="H40" s="173">
        <v>0</v>
      </c>
      <c r="I40" s="173">
        <v>0</v>
      </c>
      <c r="J40" s="173">
        <v>0</v>
      </c>
      <c r="K40" s="174">
        <v>0</v>
      </c>
      <c r="L40" s="31"/>
      <c r="M40" s="125">
        <v>0</v>
      </c>
    </row>
    <row r="41" spans="1:17" s="17" customFormat="1">
      <c r="A41" s="24">
        <v>22</v>
      </c>
      <c r="B41" s="170" t="s">
        <v>9</v>
      </c>
      <c r="C41" s="82"/>
      <c r="D41" s="174">
        <v>-200268</v>
      </c>
      <c r="E41" s="173">
        <v>0</v>
      </c>
      <c r="F41" s="173">
        <v>0</v>
      </c>
      <c r="G41" s="173">
        <v>0</v>
      </c>
      <c r="H41" s="173">
        <v>0</v>
      </c>
      <c r="I41" s="173">
        <v>0</v>
      </c>
      <c r="J41" s="173">
        <v>0</v>
      </c>
      <c r="K41" s="174">
        <v>-200268</v>
      </c>
      <c r="L41" s="31"/>
      <c r="M41" s="125">
        <v>200268</v>
      </c>
    </row>
    <row r="42" spans="1:17" s="17" customFormat="1" ht="15.75" customHeight="1">
      <c r="A42" s="24"/>
      <c r="B42" s="170"/>
      <c r="C42" s="111"/>
      <c r="D42" s="170"/>
      <c r="E42" s="170"/>
      <c r="F42" s="170"/>
      <c r="G42" s="170"/>
      <c r="H42" s="170"/>
      <c r="I42" s="170"/>
      <c r="J42" s="170"/>
      <c r="K42" s="170"/>
      <c r="L42" s="31"/>
      <c r="M42" s="125"/>
    </row>
    <row r="43" spans="1:17" s="17" customFormat="1">
      <c r="A43" s="24"/>
      <c r="B43" s="170" t="s">
        <v>17</v>
      </c>
      <c r="C43" s="111"/>
      <c r="D43" s="170"/>
      <c r="E43" s="170"/>
      <c r="F43" s="170"/>
      <c r="G43" s="170"/>
      <c r="H43" s="170"/>
      <c r="I43" s="170"/>
      <c r="J43" s="170"/>
      <c r="K43" s="170"/>
      <c r="L43" s="31"/>
      <c r="M43" s="125"/>
    </row>
    <row r="44" spans="1:17" s="17" customFormat="1">
      <c r="A44" s="24">
        <v>23</v>
      </c>
      <c r="B44" s="170" t="s">
        <v>16</v>
      </c>
      <c r="C44" s="111"/>
      <c r="D44" s="175">
        <v>1453830</v>
      </c>
      <c r="E44" s="175">
        <v>1746276</v>
      </c>
      <c r="F44" s="175">
        <v>56828</v>
      </c>
      <c r="G44" s="175">
        <v>133012</v>
      </c>
      <c r="H44" s="175">
        <v>617399</v>
      </c>
      <c r="I44" s="175">
        <v>77333</v>
      </c>
      <c r="J44" s="175">
        <v>0</v>
      </c>
      <c r="K44" s="175">
        <v>4084678</v>
      </c>
      <c r="L44" s="31"/>
      <c r="M44" s="125" t="s">
        <v>376</v>
      </c>
    </row>
    <row r="45" spans="1:17" s="17" customFormat="1">
      <c r="A45" s="24">
        <v>24</v>
      </c>
      <c r="B45" s="170" t="s">
        <v>15</v>
      </c>
      <c r="C45" s="110"/>
      <c r="D45" s="173">
        <v>555864</v>
      </c>
      <c r="E45" s="173">
        <v>698433</v>
      </c>
      <c r="F45" s="173">
        <v>61294</v>
      </c>
      <c r="G45" s="173">
        <v>93475</v>
      </c>
      <c r="H45" s="173">
        <v>741707</v>
      </c>
      <c r="I45" s="173">
        <v>139227</v>
      </c>
      <c r="J45" s="173">
        <v>0</v>
      </c>
      <c r="K45" s="174">
        <v>2290000</v>
      </c>
      <c r="L45" s="31"/>
      <c r="M45" s="125" t="s">
        <v>376</v>
      </c>
    </row>
    <row r="46" spans="1:17" s="17" customFormat="1">
      <c r="A46" s="24">
        <v>25</v>
      </c>
      <c r="B46" s="170" t="s">
        <v>14</v>
      </c>
      <c r="C46" s="110"/>
      <c r="D46" s="173">
        <v>719840</v>
      </c>
      <c r="E46" s="173">
        <v>0</v>
      </c>
      <c r="F46" s="173">
        <v>0</v>
      </c>
      <c r="G46" s="173">
        <v>0</v>
      </c>
      <c r="H46" s="173">
        <v>0</v>
      </c>
      <c r="I46" s="173">
        <v>0</v>
      </c>
      <c r="J46" s="173">
        <v>0</v>
      </c>
      <c r="K46" s="174">
        <v>719840</v>
      </c>
      <c r="L46" s="31"/>
      <c r="M46" s="125" t="s">
        <v>376</v>
      </c>
    </row>
    <row r="47" spans="1:17" s="17" customFormat="1">
      <c r="A47" s="24">
        <v>26</v>
      </c>
      <c r="B47" s="170" t="s">
        <v>13</v>
      </c>
      <c r="C47" s="111"/>
      <c r="D47" s="173">
        <v>16070417</v>
      </c>
      <c r="E47" s="173">
        <v>1104808</v>
      </c>
      <c r="F47" s="173">
        <v>0</v>
      </c>
      <c r="G47" s="173">
        <v>0</v>
      </c>
      <c r="H47" s="173">
        <v>0</v>
      </c>
      <c r="I47" s="173">
        <v>0</v>
      </c>
      <c r="J47" s="173">
        <v>0</v>
      </c>
      <c r="K47" s="174">
        <v>17175225</v>
      </c>
      <c r="L47" s="31"/>
      <c r="M47" s="125" t="s">
        <v>376</v>
      </c>
    </row>
    <row r="48" spans="1:17" s="17" customFormat="1">
      <c r="A48" s="24" t="s">
        <v>12</v>
      </c>
      <c r="B48" s="170" t="s">
        <v>11</v>
      </c>
      <c r="C48" s="111"/>
      <c r="D48" s="173">
        <v>-4857170</v>
      </c>
      <c r="E48" s="173">
        <v>0</v>
      </c>
      <c r="F48" s="173">
        <v>0</v>
      </c>
      <c r="G48" s="173">
        <v>0</v>
      </c>
      <c r="H48" s="173">
        <v>0</v>
      </c>
      <c r="I48" s="173">
        <v>0</v>
      </c>
      <c r="J48" s="173">
        <v>0</v>
      </c>
      <c r="K48" s="174">
        <v>-4857170</v>
      </c>
      <c r="L48" s="31"/>
      <c r="M48" s="125" t="s">
        <v>376</v>
      </c>
    </row>
    <row r="49" spans="1:15" s="17" customFormat="1">
      <c r="A49" s="24">
        <v>27</v>
      </c>
      <c r="B49" s="170" t="s">
        <v>10</v>
      </c>
      <c r="C49" s="111"/>
      <c r="D49" s="173">
        <v>0</v>
      </c>
      <c r="E49" s="173">
        <v>0</v>
      </c>
      <c r="F49" s="173">
        <v>0</v>
      </c>
      <c r="G49" s="173">
        <v>0</v>
      </c>
      <c r="H49" s="173">
        <v>0</v>
      </c>
      <c r="I49" s="173">
        <v>0</v>
      </c>
      <c r="J49" s="173">
        <v>0</v>
      </c>
      <c r="K49" s="174">
        <v>0</v>
      </c>
      <c r="L49" s="31"/>
      <c r="M49" s="125" t="s">
        <v>376</v>
      </c>
    </row>
    <row r="50" spans="1:15" s="17" customFormat="1">
      <c r="A50" s="24">
        <v>28</v>
      </c>
      <c r="B50" s="170" t="s">
        <v>9</v>
      </c>
      <c r="C50" s="111"/>
      <c r="D50" s="173">
        <v>-154495</v>
      </c>
      <c r="E50" s="173">
        <v>0</v>
      </c>
      <c r="F50" s="173">
        <v>0</v>
      </c>
      <c r="G50" s="173">
        <v>0</v>
      </c>
      <c r="H50" s="173">
        <v>0</v>
      </c>
      <c r="I50" s="173">
        <v>0</v>
      </c>
      <c r="J50" s="173">
        <v>0</v>
      </c>
      <c r="K50" s="174">
        <v>-154495</v>
      </c>
      <c r="L50" s="94"/>
      <c r="M50" s="125" t="s">
        <v>376</v>
      </c>
    </row>
    <row r="51" spans="1:15" s="17" customFormat="1" ht="13.5" thickBot="1">
      <c r="A51" s="43">
        <v>29</v>
      </c>
      <c r="B51" s="42" t="s">
        <v>8</v>
      </c>
      <c r="C51" s="111"/>
      <c r="D51" s="176">
        <v>-4853524</v>
      </c>
      <c r="E51" s="176">
        <v>2395842</v>
      </c>
      <c r="F51" s="176">
        <v>-1040</v>
      </c>
      <c r="G51" s="176">
        <v>154846</v>
      </c>
      <c r="H51" s="176">
        <v>56582</v>
      </c>
      <c r="I51" s="176">
        <v>-10437</v>
      </c>
      <c r="J51" s="176">
        <v>0</v>
      </c>
      <c r="K51" s="176">
        <v>-2257731</v>
      </c>
      <c r="L51" s="31"/>
      <c r="M51" s="125"/>
    </row>
    <row r="52" spans="1:15" s="17" customFormat="1" ht="6" customHeight="1" thickTop="1">
      <c r="A52" s="24"/>
      <c r="B52" s="170"/>
      <c r="C52" s="110"/>
      <c r="D52" s="171"/>
      <c r="E52" s="171"/>
      <c r="F52" s="171"/>
      <c r="G52" s="171"/>
      <c r="H52" s="171"/>
      <c r="I52" s="171"/>
      <c r="J52" s="171"/>
      <c r="K52" s="171"/>
      <c r="L52" s="31"/>
      <c r="M52" s="125"/>
    </row>
    <row r="53" spans="1:15" s="17" customFormat="1">
      <c r="A53" s="24"/>
      <c r="B53" s="49" t="s">
        <v>7</v>
      </c>
      <c r="C53" s="111"/>
      <c r="D53" s="172"/>
      <c r="E53" s="172"/>
      <c r="F53" s="172"/>
      <c r="G53" s="170"/>
      <c r="H53" s="170"/>
      <c r="I53" s="170"/>
      <c r="J53" s="170"/>
      <c r="K53" s="175"/>
      <c r="L53" s="31">
        <v>39796</v>
      </c>
      <c r="M53" s="125">
        <f>+K53-L53</f>
        <v>-39796</v>
      </c>
      <c r="N53" s="18"/>
      <c r="O53" s="18"/>
    </row>
    <row r="54" spans="1:15" s="17" customFormat="1" ht="3.75" customHeight="1">
      <c r="A54" s="24"/>
      <c r="B54" s="19"/>
      <c r="C54" s="111"/>
      <c r="D54" s="170"/>
      <c r="E54" s="170"/>
      <c r="F54" s="170"/>
      <c r="G54" s="170"/>
      <c r="H54" s="170"/>
      <c r="I54" s="170"/>
      <c r="J54" s="170"/>
      <c r="K54" s="170"/>
      <c r="L54" s="31"/>
      <c r="M54" s="125"/>
      <c r="N54" s="36"/>
    </row>
    <row r="55" spans="1:15" s="17" customFormat="1">
      <c r="A55" s="24"/>
      <c r="B55" s="170" t="s">
        <v>6</v>
      </c>
      <c r="C55" s="111"/>
      <c r="D55" s="170"/>
      <c r="E55" s="170"/>
      <c r="F55" s="170"/>
      <c r="G55" s="170"/>
      <c r="H55" s="170"/>
      <c r="I55" s="170"/>
      <c r="J55" s="170"/>
      <c r="K55" s="170"/>
      <c r="L55" s="31"/>
      <c r="M55" s="125"/>
    </row>
    <row r="56" spans="1:15" s="17" customFormat="1">
      <c r="A56" s="24">
        <v>30</v>
      </c>
      <c r="B56" s="170" t="s">
        <v>4</v>
      </c>
      <c r="C56" s="111"/>
      <c r="D56" s="177">
        <v>-3079338</v>
      </c>
      <c r="E56" s="177">
        <v>0</v>
      </c>
      <c r="F56" s="177">
        <v>0</v>
      </c>
      <c r="G56" s="177">
        <v>0</v>
      </c>
      <c r="H56" s="177">
        <v>0</v>
      </c>
      <c r="I56" s="177">
        <v>0</v>
      </c>
      <c r="J56" s="177">
        <v>0</v>
      </c>
      <c r="K56" s="175">
        <v>-3079338</v>
      </c>
      <c r="L56" s="37"/>
      <c r="M56" s="125" t="s">
        <v>376</v>
      </c>
    </row>
    <row r="57" spans="1:15" s="17" customFormat="1">
      <c r="A57" s="115">
        <v>31</v>
      </c>
      <c r="B57" s="109" t="s">
        <v>53</v>
      </c>
      <c r="C57" s="121"/>
      <c r="D57" s="182">
        <v>-8635359</v>
      </c>
      <c r="E57" s="181">
        <v>0</v>
      </c>
      <c r="F57" s="181">
        <v>0</v>
      </c>
      <c r="G57" s="181">
        <v>0</v>
      </c>
      <c r="H57" s="181">
        <v>0</v>
      </c>
      <c r="I57" s="181">
        <v>0</v>
      </c>
      <c r="J57" s="178">
        <v>0</v>
      </c>
      <c r="K57" s="174">
        <v>-8635359</v>
      </c>
      <c r="L57" s="82"/>
      <c r="M57" s="125" t="s">
        <v>376</v>
      </c>
    </row>
    <row r="58" spans="1:15" s="17" customFormat="1" ht="6.75" customHeight="1">
      <c r="A58" s="24"/>
      <c r="B58" s="109"/>
      <c r="C58" s="111"/>
      <c r="D58" s="174"/>
      <c r="E58" s="174"/>
      <c r="F58" s="174"/>
      <c r="G58" s="174"/>
      <c r="H58" s="174"/>
      <c r="I58" s="174"/>
      <c r="J58" s="174"/>
      <c r="K58" s="174"/>
      <c r="L58" s="31"/>
      <c r="M58" s="125"/>
    </row>
    <row r="59" spans="1:15" s="17" customFormat="1">
      <c r="A59" s="24"/>
      <c r="B59" s="170" t="s">
        <v>5</v>
      </c>
      <c r="C59" s="111"/>
      <c r="D59" s="174"/>
      <c r="E59" s="174"/>
      <c r="F59" s="174"/>
      <c r="G59" s="174"/>
      <c r="H59" s="174"/>
      <c r="I59" s="174"/>
      <c r="J59" s="174"/>
      <c r="K59" s="174"/>
      <c r="L59" s="31"/>
      <c r="M59" s="125"/>
    </row>
    <row r="60" spans="1:15" s="17" customFormat="1" ht="13.5" customHeight="1">
      <c r="A60" s="24">
        <v>32</v>
      </c>
      <c r="B60" s="170" t="s">
        <v>4</v>
      </c>
      <c r="C60" s="111"/>
      <c r="D60" s="173">
        <v>-3417020.31</v>
      </c>
      <c r="E60" s="173">
        <v>0</v>
      </c>
      <c r="F60" s="178">
        <v>0</v>
      </c>
      <c r="G60" s="178">
        <v>0</v>
      </c>
      <c r="H60" s="178">
        <v>0</v>
      </c>
      <c r="I60" s="178">
        <v>0</v>
      </c>
      <c r="J60" s="173">
        <v>0</v>
      </c>
      <c r="K60" s="174">
        <v>-3417020.31</v>
      </c>
      <c r="L60" s="37"/>
      <c r="M60" s="125">
        <v>3079338</v>
      </c>
    </row>
    <row r="61" spans="1:15" s="17" customFormat="1">
      <c r="A61" s="24">
        <v>33</v>
      </c>
      <c r="B61" s="170" t="s">
        <v>2</v>
      </c>
      <c r="C61" s="111"/>
      <c r="D61" s="178">
        <v>0</v>
      </c>
      <c r="E61" s="178">
        <v>0</v>
      </c>
      <c r="F61" s="178">
        <v>0</v>
      </c>
      <c r="G61" s="178">
        <v>0</v>
      </c>
      <c r="H61" s="178">
        <v>0</v>
      </c>
      <c r="I61" s="178">
        <v>0</v>
      </c>
      <c r="J61" s="173">
        <v>0</v>
      </c>
      <c r="K61" s="174">
        <v>0</v>
      </c>
      <c r="L61" s="31"/>
      <c r="M61" s="125"/>
    </row>
    <row r="62" spans="1:15" s="17" customFormat="1">
      <c r="A62" s="115">
        <v>33</v>
      </c>
      <c r="B62" s="109" t="s">
        <v>53</v>
      </c>
      <c r="C62" s="121"/>
      <c r="D62" s="178">
        <v>-9267992</v>
      </c>
      <c r="E62" s="178">
        <v>0</v>
      </c>
      <c r="F62" s="178">
        <v>0</v>
      </c>
      <c r="G62" s="178">
        <v>0</v>
      </c>
      <c r="H62" s="178">
        <v>0</v>
      </c>
      <c r="I62" s="178">
        <v>0</v>
      </c>
      <c r="J62" s="178">
        <v>0</v>
      </c>
      <c r="K62" s="174">
        <v>-9267992</v>
      </c>
      <c r="L62" s="82"/>
      <c r="M62" s="125" t="s">
        <v>377</v>
      </c>
    </row>
    <row r="63" spans="1:15" s="17" customFormat="1" ht="13.5" thickBot="1">
      <c r="A63" s="43">
        <v>34</v>
      </c>
      <c r="B63" s="42" t="s">
        <v>3</v>
      </c>
      <c r="C63" s="111"/>
      <c r="D63" s="176">
        <v>-970315.31000000052</v>
      </c>
      <c r="E63" s="176">
        <v>0</v>
      </c>
      <c r="F63" s="176">
        <v>0</v>
      </c>
      <c r="G63" s="176">
        <v>0</v>
      </c>
      <c r="H63" s="176">
        <v>0</v>
      </c>
      <c r="I63" s="176">
        <v>0</v>
      </c>
      <c r="J63" s="176">
        <v>0</v>
      </c>
      <c r="K63" s="176">
        <v>-970315.31000000052</v>
      </c>
      <c r="L63" s="37"/>
      <c r="M63" s="125"/>
    </row>
    <row r="64" spans="1:15" s="17" customFormat="1" ht="7.5" customHeight="1" thickTop="1">
      <c r="A64" s="24"/>
      <c r="B64" s="170"/>
      <c r="C64" s="111"/>
      <c r="D64" s="171"/>
      <c r="E64" s="171"/>
      <c r="F64" s="171"/>
      <c r="G64" s="171"/>
      <c r="H64" s="171"/>
      <c r="I64" s="171"/>
      <c r="J64" s="171"/>
      <c r="K64" s="171"/>
      <c r="L64" s="31"/>
      <c r="M64" s="125"/>
    </row>
    <row r="65" spans="1:13" s="17" customFormat="1">
      <c r="A65" s="24">
        <v>35</v>
      </c>
      <c r="B65" s="170" t="s">
        <v>1</v>
      </c>
      <c r="C65" s="111"/>
      <c r="D65" s="178">
        <v>0</v>
      </c>
      <c r="E65" s="178">
        <v>0</v>
      </c>
      <c r="F65" s="178">
        <v>0</v>
      </c>
      <c r="G65" s="178">
        <v>0</v>
      </c>
      <c r="H65" s="178">
        <v>0</v>
      </c>
      <c r="I65" s="178">
        <v>0</v>
      </c>
      <c r="J65" s="174">
        <v>0</v>
      </c>
      <c r="K65" s="174">
        <v>0</v>
      </c>
      <c r="L65" s="31"/>
      <c r="M65" s="125"/>
    </row>
    <row r="66" spans="1:13" s="17" customFormat="1" ht="4.5" customHeight="1">
      <c r="A66" s="24"/>
      <c r="B66" s="170"/>
      <c r="C66" s="111"/>
      <c r="D66" s="170"/>
      <c r="E66" s="170"/>
      <c r="F66" s="170"/>
      <c r="G66" s="170"/>
      <c r="H66" s="170"/>
      <c r="I66" s="170"/>
      <c r="J66" s="170"/>
      <c r="K66" s="169"/>
      <c r="L66" s="31"/>
      <c r="M66" s="125"/>
    </row>
    <row r="67" spans="1:13" s="17" customFormat="1">
      <c r="A67" s="63">
        <v>36</v>
      </c>
      <c r="B67" s="180" t="s">
        <v>49</v>
      </c>
      <c r="C67" s="111"/>
      <c r="D67" s="180"/>
      <c r="E67" s="180"/>
      <c r="F67" s="180"/>
      <c r="G67" s="180"/>
      <c r="H67" s="180"/>
      <c r="I67" s="180"/>
      <c r="J67" s="180"/>
      <c r="K67" s="180"/>
      <c r="L67" s="31"/>
      <c r="M67" s="125"/>
    </row>
    <row r="68" spans="1:13" s="17" customFormat="1" ht="13.5" thickBot="1">
      <c r="A68" s="59"/>
      <c r="B68" s="60" t="s">
        <v>0</v>
      </c>
      <c r="C68" s="111"/>
      <c r="D68" s="179">
        <v>-789522.31000000052</v>
      </c>
      <c r="E68" s="179">
        <v>746197</v>
      </c>
      <c r="F68" s="179">
        <v>-70122</v>
      </c>
      <c r="G68" s="179">
        <v>143315</v>
      </c>
      <c r="H68" s="179">
        <v>-584994</v>
      </c>
      <c r="I68" s="179">
        <v>-83562</v>
      </c>
      <c r="J68" s="179">
        <v>0</v>
      </c>
      <c r="K68" s="179">
        <v>-638688.31000000052</v>
      </c>
      <c r="L68" s="31"/>
      <c r="M68" s="125"/>
    </row>
    <row r="69" spans="1:13" s="17" customFormat="1" ht="13.5" thickTop="1">
      <c r="A69" s="24">
        <v>37</v>
      </c>
      <c r="B69" s="170" t="s">
        <v>51</v>
      </c>
      <c r="C69" s="111"/>
      <c r="D69" s="174">
        <v>0</v>
      </c>
      <c r="E69" s="174">
        <v>0</v>
      </c>
      <c r="F69" s="174">
        <v>0</v>
      </c>
      <c r="G69" s="174">
        <v>0</v>
      </c>
      <c r="H69" s="174">
        <v>0</v>
      </c>
      <c r="I69" s="174">
        <v>0</v>
      </c>
      <c r="J69" s="174">
        <v>0</v>
      </c>
      <c r="K69" s="174">
        <v>0</v>
      </c>
      <c r="L69" s="31"/>
      <c r="M69" s="125"/>
    </row>
    <row r="70" spans="1:13" s="17" customFormat="1">
      <c r="A70" s="24">
        <v>38</v>
      </c>
      <c r="B70" s="170" t="s">
        <v>52</v>
      </c>
      <c r="C70" s="111"/>
      <c r="D70" s="174">
        <v>0</v>
      </c>
      <c r="E70" s="174">
        <v>0</v>
      </c>
      <c r="F70" s="174">
        <v>0</v>
      </c>
      <c r="G70" s="174">
        <v>0</v>
      </c>
      <c r="H70" s="174">
        <v>0</v>
      </c>
      <c r="I70" s="174">
        <v>0</v>
      </c>
      <c r="J70" s="174">
        <v>0</v>
      </c>
      <c r="K70" s="174">
        <v>0</v>
      </c>
      <c r="L70" s="31"/>
      <c r="M70" s="125"/>
    </row>
    <row r="71" spans="1:13" s="17" customFormat="1">
      <c r="A71" s="24">
        <v>39</v>
      </c>
      <c r="B71" s="170" t="s">
        <v>88</v>
      </c>
      <c r="C71" s="111"/>
      <c r="D71" s="174">
        <v>0</v>
      </c>
      <c r="E71" s="174">
        <v>0</v>
      </c>
      <c r="F71" s="174">
        <v>0</v>
      </c>
      <c r="G71" s="174">
        <v>0</v>
      </c>
      <c r="H71" s="174">
        <v>0</v>
      </c>
      <c r="I71" s="174">
        <v>0</v>
      </c>
      <c r="J71" s="174">
        <v>0</v>
      </c>
      <c r="K71" s="174">
        <v>0</v>
      </c>
      <c r="L71" s="31"/>
      <c r="M71" s="125"/>
    </row>
    <row r="72" spans="1:13" s="17" customFormat="1">
      <c r="A72" s="24">
        <v>40</v>
      </c>
      <c r="B72" s="170" t="s">
        <v>89</v>
      </c>
      <c r="C72" s="111"/>
      <c r="D72" s="174">
        <v>0</v>
      </c>
      <c r="E72" s="174">
        <v>0</v>
      </c>
      <c r="F72" s="174">
        <v>0</v>
      </c>
      <c r="G72" s="174">
        <v>0</v>
      </c>
      <c r="H72" s="174">
        <v>0</v>
      </c>
      <c r="I72" s="174">
        <v>0</v>
      </c>
      <c r="J72" s="174">
        <v>0</v>
      </c>
      <c r="K72" s="174">
        <v>0</v>
      </c>
      <c r="L72" s="31"/>
      <c r="M72" s="125"/>
    </row>
    <row r="73" spans="1:13" s="17" customFormat="1">
      <c r="A73" s="24">
        <v>41</v>
      </c>
      <c r="B73" s="170" t="s">
        <v>373</v>
      </c>
      <c r="C73" s="111"/>
      <c r="D73" s="174">
        <v>0</v>
      </c>
      <c r="E73" s="174">
        <v>0</v>
      </c>
      <c r="F73" s="174">
        <v>0</v>
      </c>
      <c r="G73" s="174">
        <v>0</v>
      </c>
      <c r="H73" s="174">
        <v>0</v>
      </c>
      <c r="I73" s="174">
        <v>0</v>
      </c>
      <c r="J73" s="90">
        <v>0</v>
      </c>
      <c r="K73" s="174">
        <v>0</v>
      </c>
      <c r="L73" s="31"/>
      <c r="M73" s="125"/>
    </row>
    <row r="74" spans="1:13" s="17" customFormat="1" ht="13.5" thickBot="1">
      <c r="A74" s="43">
        <v>42</v>
      </c>
      <c r="B74" s="42" t="s">
        <v>50</v>
      </c>
      <c r="C74" s="31"/>
      <c r="D74" s="176">
        <v>-789522.31000000052</v>
      </c>
      <c r="E74" s="176">
        <v>746197</v>
      </c>
      <c r="F74" s="176">
        <v>-70122</v>
      </c>
      <c r="G74" s="176">
        <v>143315</v>
      </c>
      <c r="H74" s="176">
        <v>-584994</v>
      </c>
      <c r="I74" s="176">
        <v>-83562</v>
      </c>
      <c r="J74" s="179">
        <v>0</v>
      </c>
      <c r="K74" s="176">
        <v>-638688.31000000052</v>
      </c>
      <c r="L74" s="136">
        <f>[2]IS!F44</f>
        <v>0</v>
      </c>
      <c r="M74" s="125"/>
    </row>
    <row r="75" spans="1:13" s="17" customFormat="1" ht="13.5" thickTop="1">
      <c r="C75" s="31"/>
      <c r="D75" s="19"/>
      <c r="E75" s="19"/>
      <c r="F75" s="19"/>
      <c r="G75" s="19"/>
      <c r="H75" s="19"/>
      <c r="I75" s="19"/>
      <c r="J75" s="19"/>
      <c r="K75" s="19"/>
      <c r="L75" s="31"/>
      <c r="M75" s="125"/>
    </row>
    <row r="76" spans="1:13">
      <c r="B76" s="28" t="s">
        <v>84</v>
      </c>
      <c r="F76" s="28" t="s">
        <v>86</v>
      </c>
      <c r="K76" s="134"/>
      <c r="L76" s="137">
        <v>638688</v>
      </c>
      <c r="M76" s="125"/>
    </row>
    <row r="77" spans="1:13">
      <c r="B77" s="28"/>
      <c r="C77" s="120"/>
      <c r="D77" s="218"/>
      <c r="E77" s="218"/>
      <c r="F77" s="218"/>
      <c r="G77" s="218"/>
      <c r="H77" s="218"/>
      <c r="I77" s="218"/>
      <c r="K77" s="18"/>
      <c r="L77" s="18"/>
      <c r="M77" s="125"/>
    </row>
    <row r="78" spans="1:13">
      <c r="C78" s="120"/>
      <c r="D78" s="217"/>
      <c r="E78" s="217"/>
      <c r="F78" s="218"/>
      <c r="G78" s="218"/>
      <c r="H78" s="218"/>
      <c r="I78" s="218"/>
      <c r="K78" s="36"/>
      <c r="L78" s="18"/>
      <c r="M78" s="125"/>
    </row>
    <row r="79" spans="1:13">
      <c r="K79" s="18"/>
    </row>
    <row r="80" spans="1:13">
      <c r="K80" s="18"/>
      <c r="L80" s="95"/>
    </row>
    <row r="81" spans="2:13">
      <c r="B81" s="28"/>
      <c r="C81" s="120"/>
      <c r="D81" s="218"/>
      <c r="E81" s="218"/>
      <c r="F81" s="218"/>
      <c r="G81" s="218"/>
      <c r="H81" s="218"/>
      <c r="I81" s="218"/>
    </row>
    <row r="82" spans="2:13">
      <c r="C82" s="120"/>
      <c r="D82" s="218"/>
      <c r="E82" s="218"/>
      <c r="F82" s="218"/>
      <c r="G82" s="218"/>
      <c r="H82" s="219"/>
      <c r="I82" s="218"/>
      <c r="J82" s="25"/>
      <c r="K82" s="25"/>
      <c r="L82" s="25"/>
      <c r="M82" s="25"/>
    </row>
  </sheetData>
  <mergeCells count="4">
    <mergeCell ref="A2:K2"/>
    <mergeCell ref="A3:K3"/>
    <mergeCell ref="A4:K4"/>
    <mergeCell ref="M38:M39"/>
  </mergeCells>
  <pageMargins left="0.7" right="0.7" top="0.75" bottom="0.75" header="0.3" footer="0.3"/>
  <pageSetup scale="47" fitToHeight="0" orientation="landscape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76"/>
  <sheetViews>
    <sheetView topLeftCell="A16" zoomScale="85" zoomScaleNormal="85" workbookViewId="0">
      <selection activeCell="R64" sqref="R64"/>
    </sheetView>
  </sheetViews>
  <sheetFormatPr defaultRowHeight="12.75"/>
  <cols>
    <col min="1" max="1" width="53.42578125" style="25" customWidth="1"/>
    <col min="2" max="2" width="2.7109375" style="38" customWidth="1"/>
    <col min="3" max="5" width="15.5703125" style="17" bestFit="1" customWidth="1"/>
    <col min="6" max="6" width="15" style="17" bestFit="1" customWidth="1"/>
    <col min="7" max="7" width="14.42578125" style="17" customWidth="1"/>
    <col min="8" max="8" width="15" style="25" bestFit="1" customWidth="1"/>
    <col min="9" max="10" width="14.42578125" style="25" customWidth="1"/>
    <col min="11" max="11" width="15" style="25" bestFit="1" customWidth="1"/>
    <col min="12" max="12" width="16.85546875" style="25" customWidth="1"/>
    <col min="13" max="13" width="17.5703125" style="17" bestFit="1" customWidth="1"/>
    <col min="14" max="14" width="14.85546875" style="25" customWidth="1"/>
    <col min="15" max="15" width="15" style="185" bestFit="1" customWidth="1"/>
    <col min="16" max="16" width="15" style="25" bestFit="1" customWidth="1"/>
    <col min="17" max="17" width="11.85546875" style="25" bestFit="1" customWidth="1"/>
    <col min="18" max="253" width="9.140625" style="25"/>
    <col min="254" max="254" width="6.42578125" style="25" customWidth="1"/>
    <col min="255" max="255" width="51.7109375" style="25" bestFit="1" customWidth="1"/>
    <col min="256" max="258" width="0" style="25" hidden="1" customWidth="1"/>
    <col min="259" max="266" width="14.42578125" style="25" customWidth="1"/>
    <col min="267" max="267" width="16.85546875" style="25" customWidth="1"/>
    <col min="268" max="268" width="14.42578125" style="25" customWidth="1"/>
    <col min="269" max="509" width="9.140625" style="25"/>
    <col min="510" max="510" width="6.42578125" style="25" customWidth="1"/>
    <col min="511" max="511" width="51.7109375" style="25" bestFit="1" customWidth="1"/>
    <col min="512" max="514" width="0" style="25" hidden="1" customWidth="1"/>
    <col min="515" max="522" width="14.42578125" style="25" customWidth="1"/>
    <col min="523" max="523" width="16.85546875" style="25" customWidth="1"/>
    <col min="524" max="524" width="14.42578125" style="25" customWidth="1"/>
    <col min="525" max="765" width="9.140625" style="25"/>
    <col min="766" max="766" width="6.42578125" style="25" customWidth="1"/>
    <col min="767" max="767" width="51.7109375" style="25" bestFit="1" customWidth="1"/>
    <col min="768" max="770" width="0" style="25" hidden="1" customWidth="1"/>
    <col min="771" max="778" width="14.42578125" style="25" customWidth="1"/>
    <col min="779" max="779" width="16.85546875" style="25" customWidth="1"/>
    <col min="780" max="780" width="14.42578125" style="25" customWidth="1"/>
    <col min="781" max="1021" width="9.140625" style="25"/>
    <col min="1022" max="1022" width="6.42578125" style="25" customWidth="1"/>
    <col min="1023" max="1023" width="51.7109375" style="25" bestFit="1" customWidth="1"/>
    <col min="1024" max="1026" width="0" style="25" hidden="1" customWidth="1"/>
    <col min="1027" max="1034" width="14.42578125" style="25" customWidth="1"/>
    <col min="1035" max="1035" width="16.85546875" style="25" customWidth="1"/>
    <col min="1036" max="1036" width="14.42578125" style="25" customWidth="1"/>
    <col min="1037" max="1277" width="9.140625" style="25"/>
    <col min="1278" max="1278" width="6.42578125" style="25" customWidth="1"/>
    <col min="1279" max="1279" width="51.7109375" style="25" bestFit="1" customWidth="1"/>
    <col min="1280" max="1282" width="0" style="25" hidden="1" customWidth="1"/>
    <col min="1283" max="1290" width="14.42578125" style="25" customWidth="1"/>
    <col min="1291" max="1291" width="16.85546875" style="25" customWidth="1"/>
    <col min="1292" max="1292" width="14.42578125" style="25" customWidth="1"/>
    <col min="1293" max="1533" width="9.140625" style="25"/>
    <col min="1534" max="1534" width="6.42578125" style="25" customWidth="1"/>
    <col min="1535" max="1535" width="51.7109375" style="25" bestFit="1" customWidth="1"/>
    <col min="1536" max="1538" width="0" style="25" hidden="1" customWidth="1"/>
    <col min="1539" max="1546" width="14.42578125" style="25" customWidth="1"/>
    <col min="1547" max="1547" width="16.85546875" style="25" customWidth="1"/>
    <col min="1548" max="1548" width="14.42578125" style="25" customWidth="1"/>
    <col min="1549" max="1789" width="9.140625" style="25"/>
    <col min="1790" max="1790" width="6.42578125" style="25" customWidth="1"/>
    <col min="1791" max="1791" width="51.7109375" style="25" bestFit="1" customWidth="1"/>
    <col min="1792" max="1794" width="0" style="25" hidden="1" customWidth="1"/>
    <col min="1795" max="1802" width="14.42578125" style="25" customWidth="1"/>
    <col min="1803" max="1803" width="16.85546875" style="25" customWidth="1"/>
    <col min="1804" max="1804" width="14.42578125" style="25" customWidth="1"/>
    <col min="1805" max="2045" width="9.140625" style="25"/>
    <col min="2046" max="2046" width="6.42578125" style="25" customWidth="1"/>
    <col min="2047" max="2047" width="51.7109375" style="25" bestFit="1" customWidth="1"/>
    <col min="2048" max="2050" width="0" style="25" hidden="1" customWidth="1"/>
    <col min="2051" max="2058" width="14.42578125" style="25" customWidth="1"/>
    <col min="2059" max="2059" width="16.85546875" style="25" customWidth="1"/>
    <col min="2060" max="2060" width="14.42578125" style="25" customWidth="1"/>
    <col min="2061" max="2301" width="9.140625" style="25"/>
    <col min="2302" max="2302" width="6.42578125" style="25" customWidth="1"/>
    <col min="2303" max="2303" width="51.7109375" style="25" bestFit="1" customWidth="1"/>
    <col min="2304" max="2306" width="0" style="25" hidden="1" customWidth="1"/>
    <col min="2307" max="2314" width="14.42578125" style="25" customWidth="1"/>
    <col min="2315" max="2315" width="16.85546875" style="25" customWidth="1"/>
    <col min="2316" max="2316" width="14.42578125" style="25" customWidth="1"/>
    <col min="2317" max="2557" width="9.140625" style="25"/>
    <col min="2558" max="2558" width="6.42578125" style="25" customWidth="1"/>
    <col min="2559" max="2559" width="51.7109375" style="25" bestFit="1" customWidth="1"/>
    <col min="2560" max="2562" width="0" style="25" hidden="1" customWidth="1"/>
    <col min="2563" max="2570" width="14.42578125" style="25" customWidth="1"/>
    <col min="2571" max="2571" width="16.85546875" style="25" customWidth="1"/>
    <col min="2572" max="2572" width="14.42578125" style="25" customWidth="1"/>
    <col min="2573" max="2813" width="9.140625" style="25"/>
    <col min="2814" max="2814" width="6.42578125" style="25" customWidth="1"/>
    <col min="2815" max="2815" width="51.7109375" style="25" bestFit="1" customWidth="1"/>
    <col min="2816" max="2818" width="0" style="25" hidden="1" customWidth="1"/>
    <col min="2819" max="2826" width="14.42578125" style="25" customWidth="1"/>
    <col min="2827" max="2827" width="16.85546875" style="25" customWidth="1"/>
    <col min="2828" max="2828" width="14.42578125" style="25" customWidth="1"/>
    <col min="2829" max="3069" width="9.140625" style="25"/>
    <col min="3070" max="3070" width="6.42578125" style="25" customWidth="1"/>
    <col min="3071" max="3071" width="51.7109375" style="25" bestFit="1" customWidth="1"/>
    <col min="3072" max="3074" width="0" style="25" hidden="1" customWidth="1"/>
    <col min="3075" max="3082" width="14.42578125" style="25" customWidth="1"/>
    <col min="3083" max="3083" width="16.85546875" style="25" customWidth="1"/>
    <col min="3084" max="3084" width="14.42578125" style="25" customWidth="1"/>
    <col min="3085" max="3325" width="9.140625" style="25"/>
    <col min="3326" max="3326" width="6.42578125" style="25" customWidth="1"/>
    <col min="3327" max="3327" width="51.7109375" style="25" bestFit="1" customWidth="1"/>
    <col min="3328" max="3330" width="0" style="25" hidden="1" customWidth="1"/>
    <col min="3331" max="3338" width="14.42578125" style="25" customWidth="1"/>
    <col min="3339" max="3339" width="16.85546875" style="25" customWidth="1"/>
    <col min="3340" max="3340" width="14.42578125" style="25" customWidth="1"/>
    <col min="3341" max="3581" width="9.140625" style="25"/>
    <col min="3582" max="3582" width="6.42578125" style="25" customWidth="1"/>
    <col min="3583" max="3583" width="51.7109375" style="25" bestFit="1" customWidth="1"/>
    <col min="3584" max="3586" width="0" style="25" hidden="1" customWidth="1"/>
    <col min="3587" max="3594" width="14.42578125" style="25" customWidth="1"/>
    <col min="3595" max="3595" width="16.85546875" style="25" customWidth="1"/>
    <col min="3596" max="3596" width="14.42578125" style="25" customWidth="1"/>
    <col min="3597" max="3837" width="9.140625" style="25"/>
    <col min="3838" max="3838" width="6.42578125" style="25" customWidth="1"/>
    <col min="3839" max="3839" width="51.7109375" style="25" bestFit="1" customWidth="1"/>
    <col min="3840" max="3842" width="0" style="25" hidden="1" customWidth="1"/>
    <col min="3843" max="3850" width="14.42578125" style="25" customWidth="1"/>
    <col min="3851" max="3851" width="16.85546875" style="25" customWidth="1"/>
    <col min="3852" max="3852" width="14.42578125" style="25" customWidth="1"/>
    <col min="3853" max="4093" width="9.140625" style="25"/>
    <col min="4094" max="4094" width="6.42578125" style="25" customWidth="1"/>
    <col min="4095" max="4095" width="51.7109375" style="25" bestFit="1" customWidth="1"/>
    <col min="4096" max="4098" width="0" style="25" hidden="1" customWidth="1"/>
    <col min="4099" max="4106" width="14.42578125" style="25" customWidth="1"/>
    <col min="4107" max="4107" width="16.85546875" style="25" customWidth="1"/>
    <col min="4108" max="4108" width="14.42578125" style="25" customWidth="1"/>
    <col min="4109" max="4349" width="9.140625" style="25"/>
    <col min="4350" max="4350" width="6.42578125" style="25" customWidth="1"/>
    <col min="4351" max="4351" width="51.7109375" style="25" bestFit="1" customWidth="1"/>
    <col min="4352" max="4354" width="0" style="25" hidden="1" customWidth="1"/>
    <col min="4355" max="4362" width="14.42578125" style="25" customWidth="1"/>
    <col min="4363" max="4363" width="16.85546875" style="25" customWidth="1"/>
    <col min="4364" max="4364" width="14.42578125" style="25" customWidth="1"/>
    <col min="4365" max="4605" width="9.140625" style="25"/>
    <col min="4606" max="4606" width="6.42578125" style="25" customWidth="1"/>
    <col min="4607" max="4607" width="51.7109375" style="25" bestFit="1" customWidth="1"/>
    <col min="4608" max="4610" width="0" style="25" hidden="1" customWidth="1"/>
    <col min="4611" max="4618" width="14.42578125" style="25" customWidth="1"/>
    <col min="4619" max="4619" width="16.85546875" style="25" customWidth="1"/>
    <col min="4620" max="4620" width="14.42578125" style="25" customWidth="1"/>
    <col min="4621" max="4861" width="9.140625" style="25"/>
    <col min="4862" max="4862" width="6.42578125" style="25" customWidth="1"/>
    <col min="4863" max="4863" width="51.7109375" style="25" bestFit="1" customWidth="1"/>
    <col min="4864" max="4866" width="0" style="25" hidden="1" customWidth="1"/>
    <col min="4867" max="4874" width="14.42578125" style="25" customWidth="1"/>
    <col min="4875" max="4875" width="16.85546875" style="25" customWidth="1"/>
    <col min="4876" max="4876" width="14.42578125" style="25" customWidth="1"/>
    <col min="4877" max="5117" width="9.140625" style="25"/>
    <col min="5118" max="5118" width="6.42578125" style="25" customWidth="1"/>
    <col min="5119" max="5119" width="51.7109375" style="25" bestFit="1" customWidth="1"/>
    <col min="5120" max="5122" width="0" style="25" hidden="1" customWidth="1"/>
    <col min="5123" max="5130" width="14.42578125" style="25" customWidth="1"/>
    <col min="5131" max="5131" width="16.85546875" style="25" customWidth="1"/>
    <col min="5132" max="5132" width="14.42578125" style="25" customWidth="1"/>
    <col min="5133" max="5373" width="9.140625" style="25"/>
    <col min="5374" max="5374" width="6.42578125" style="25" customWidth="1"/>
    <col min="5375" max="5375" width="51.7109375" style="25" bestFit="1" customWidth="1"/>
    <col min="5376" max="5378" width="0" style="25" hidden="1" customWidth="1"/>
    <col min="5379" max="5386" width="14.42578125" style="25" customWidth="1"/>
    <col min="5387" max="5387" width="16.85546875" style="25" customWidth="1"/>
    <col min="5388" max="5388" width="14.42578125" style="25" customWidth="1"/>
    <col min="5389" max="5629" width="9.140625" style="25"/>
    <col min="5630" max="5630" width="6.42578125" style="25" customWidth="1"/>
    <col min="5631" max="5631" width="51.7109375" style="25" bestFit="1" customWidth="1"/>
    <col min="5632" max="5634" width="0" style="25" hidden="1" customWidth="1"/>
    <col min="5635" max="5642" width="14.42578125" style="25" customWidth="1"/>
    <col min="5643" max="5643" width="16.85546875" style="25" customWidth="1"/>
    <col min="5644" max="5644" width="14.42578125" style="25" customWidth="1"/>
    <col min="5645" max="5885" width="9.140625" style="25"/>
    <col min="5886" max="5886" width="6.42578125" style="25" customWidth="1"/>
    <col min="5887" max="5887" width="51.7109375" style="25" bestFit="1" customWidth="1"/>
    <col min="5888" max="5890" width="0" style="25" hidden="1" customWidth="1"/>
    <col min="5891" max="5898" width="14.42578125" style="25" customWidth="1"/>
    <col min="5899" max="5899" width="16.85546875" style="25" customWidth="1"/>
    <col min="5900" max="5900" width="14.42578125" style="25" customWidth="1"/>
    <col min="5901" max="6141" width="9.140625" style="25"/>
    <col min="6142" max="6142" width="6.42578125" style="25" customWidth="1"/>
    <col min="6143" max="6143" width="51.7109375" style="25" bestFit="1" customWidth="1"/>
    <col min="6144" max="6146" width="0" style="25" hidden="1" customWidth="1"/>
    <col min="6147" max="6154" width="14.42578125" style="25" customWidth="1"/>
    <col min="6155" max="6155" width="16.85546875" style="25" customWidth="1"/>
    <col min="6156" max="6156" width="14.42578125" style="25" customWidth="1"/>
    <col min="6157" max="6397" width="9.140625" style="25"/>
    <col min="6398" max="6398" width="6.42578125" style="25" customWidth="1"/>
    <col min="6399" max="6399" width="51.7109375" style="25" bestFit="1" customWidth="1"/>
    <col min="6400" max="6402" width="0" style="25" hidden="1" customWidth="1"/>
    <col min="6403" max="6410" width="14.42578125" style="25" customWidth="1"/>
    <col min="6411" max="6411" width="16.85546875" style="25" customWidth="1"/>
    <col min="6412" max="6412" width="14.42578125" style="25" customWidth="1"/>
    <col min="6413" max="6653" width="9.140625" style="25"/>
    <col min="6654" max="6654" width="6.42578125" style="25" customWidth="1"/>
    <col min="6655" max="6655" width="51.7109375" style="25" bestFit="1" customWidth="1"/>
    <col min="6656" max="6658" width="0" style="25" hidden="1" customWidth="1"/>
    <col min="6659" max="6666" width="14.42578125" style="25" customWidth="1"/>
    <col min="6667" max="6667" width="16.85546875" style="25" customWidth="1"/>
    <col min="6668" max="6668" width="14.42578125" style="25" customWidth="1"/>
    <col min="6669" max="6909" width="9.140625" style="25"/>
    <col min="6910" max="6910" width="6.42578125" style="25" customWidth="1"/>
    <col min="6911" max="6911" width="51.7109375" style="25" bestFit="1" customWidth="1"/>
    <col min="6912" max="6914" width="0" style="25" hidden="1" customWidth="1"/>
    <col min="6915" max="6922" width="14.42578125" style="25" customWidth="1"/>
    <col min="6923" max="6923" width="16.85546875" style="25" customWidth="1"/>
    <col min="6924" max="6924" width="14.42578125" style="25" customWidth="1"/>
    <col min="6925" max="7165" width="9.140625" style="25"/>
    <col min="7166" max="7166" width="6.42578125" style="25" customWidth="1"/>
    <col min="7167" max="7167" width="51.7109375" style="25" bestFit="1" customWidth="1"/>
    <col min="7168" max="7170" width="0" style="25" hidden="1" customWidth="1"/>
    <col min="7171" max="7178" width="14.42578125" style="25" customWidth="1"/>
    <col min="7179" max="7179" width="16.85546875" style="25" customWidth="1"/>
    <col min="7180" max="7180" width="14.42578125" style="25" customWidth="1"/>
    <col min="7181" max="7421" width="9.140625" style="25"/>
    <col min="7422" max="7422" width="6.42578125" style="25" customWidth="1"/>
    <col min="7423" max="7423" width="51.7109375" style="25" bestFit="1" customWidth="1"/>
    <col min="7424" max="7426" width="0" style="25" hidden="1" customWidth="1"/>
    <col min="7427" max="7434" width="14.42578125" style="25" customWidth="1"/>
    <col min="7435" max="7435" width="16.85546875" style="25" customWidth="1"/>
    <col min="7436" max="7436" width="14.42578125" style="25" customWidth="1"/>
    <col min="7437" max="7677" width="9.140625" style="25"/>
    <col min="7678" max="7678" width="6.42578125" style="25" customWidth="1"/>
    <col min="7679" max="7679" width="51.7109375" style="25" bestFit="1" customWidth="1"/>
    <col min="7680" max="7682" width="0" style="25" hidden="1" customWidth="1"/>
    <col min="7683" max="7690" width="14.42578125" style="25" customWidth="1"/>
    <col min="7691" max="7691" width="16.85546875" style="25" customWidth="1"/>
    <col min="7692" max="7692" width="14.42578125" style="25" customWidth="1"/>
    <col min="7693" max="7933" width="9.140625" style="25"/>
    <col min="7934" max="7934" width="6.42578125" style="25" customWidth="1"/>
    <col min="7935" max="7935" width="51.7109375" style="25" bestFit="1" customWidth="1"/>
    <col min="7936" max="7938" width="0" style="25" hidden="1" customWidth="1"/>
    <col min="7939" max="7946" width="14.42578125" style="25" customWidth="1"/>
    <col min="7947" max="7947" width="16.85546875" style="25" customWidth="1"/>
    <col min="7948" max="7948" width="14.42578125" style="25" customWidth="1"/>
    <col min="7949" max="8189" width="9.140625" style="25"/>
    <col min="8190" max="8190" width="6.42578125" style="25" customWidth="1"/>
    <col min="8191" max="8191" width="51.7109375" style="25" bestFit="1" customWidth="1"/>
    <col min="8192" max="8194" width="0" style="25" hidden="1" customWidth="1"/>
    <col min="8195" max="8202" width="14.42578125" style="25" customWidth="1"/>
    <col min="8203" max="8203" width="16.85546875" style="25" customWidth="1"/>
    <col min="8204" max="8204" width="14.42578125" style="25" customWidth="1"/>
    <col min="8205" max="8445" width="9.140625" style="25"/>
    <col min="8446" max="8446" width="6.42578125" style="25" customWidth="1"/>
    <col min="8447" max="8447" width="51.7109375" style="25" bestFit="1" customWidth="1"/>
    <col min="8448" max="8450" width="0" style="25" hidden="1" customWidth="1"/>
    <col min="8451" max="8458" width="14.42578125" style="25" customWidth="1"/>
    <col min="8459" max="8459" width="16.85546875" style="25" customWidth="1"/>
    <col min="8460" max="8460" width="14.42578125" style="25" customWidth="1"/>
    <col min="8461" max="8701" width="9.140625" style="25"/>
    <col min="8702" max="8702" width="6.42578125" style="25" customWidth="1"/>
    <col min="8703" max="8703" width="51.7109375" style="25" bestFit="1" customWidth="1"/>
    <col min="8704" max="8706" width="0" style="25" hidden="1" customWidth="1"/>
    <col min="8707" max="8714" width="14.42578125" style="25" customWidth="1"/>
    <col min="8715" max="8715" width="16.85546875" style="25" customWidth="1"/>
    <col min="8716" max="8716" width="14.42578125" style="25" customWidth="1"/>
    <col min="8717" max="8957" width="9.140625" style="25"/>
    <col min="8958" max="8958" width="6.42578125" style="25" customWidth="1"/>
    <col min="8959" max="8959" width="51.7109375" style="25" bestFit="1" customWidth="1"/>
    <col min="8960" max="8962" width="0" style="25" hidden="1" customWidth="1"/>
    <col min="8963" max="8970" width="14.42578125" style="25" customWidth="1"/>
    <col min="8971" max="8971" width="16.85546875" style="25" customWidth="1"/>
    <col min="8972" max="8972" width="14.42578125" style="25" customWidth="1"/>
    <col min="8973" max="9213" width="9.140625" style="25"/>
    <col min="9214" max="9214" width="6.42578125" style="25" customWidth="1"/>
    <col min="9215" max="9215" width="51.7109375" style="25" bestFit="1" customWidth="1"/>
    <col min="9216" max="9218" width="0" style="25" hidden="1" customWidth="1"/>
    <col min="9219" max="9226" width="14.42578125" style="25" customWidth="1"/>
    <col min="9227" max="9227" width="16.85546875" style="25" customWidth="1"/>
    <col min="9228" max="9228" width="14.42578125" style="25" customWidth="1"/>
    <col min="9229" max="9469" width="9.140625" style="25"/>
    <col min="9470" max="9470" width="6.42578125" style="25" customWidth="1"/>
    <col min="9471" max="9471" width="51.7109375" style="25" bestFit="1" customWidth="1"/>
    <col min="9472" max="9474" width="0" style="25" hidden="1" customWidth="1"/>
    <col min="9475" max="9482" width="14.42578125" style="25" customWidth="1"/>
    <col min="9483" max="9483" width="16.85546875" style="25" customWidth="1"/>
    <col min="9484" max="9484" width="14.42578125" style="25" customWidth="1"/>
    <col min="9485" max="9725" width="9.140625" style="25"/>
    <col min="9726" max="9726" width="6.42578125" style="25" customWidth="1"/>
    <col min="9727" max="9727" width="51.7109375" style="25" bestFit="1" customWidth="1"/>
    <col min="9728" max="9730" width="0" style="25" hidden="1" customWidth="1"/>
    <col min="9731" max="9738" width="14.42578125" style="25" customWidth="1"/>
    <col min="9739" max="9739" width="16.85546875" style="25" customWidth="1"/>
    <col min="9740" max="9740" width="14.42578125" style="25" customWidth="1"/>
    <col min="9741" max="9981" width="9.140625" style="25"/>
    <col min="9982" max="9982" width="6.42578125" style="25" customWidth="1"/>
    <col min="9983" max="9983" width="51.7109375" style="25" bestFit="1" customWidth="1"/>
    <col min="9984" max="9986" width="0" style="25" hidden="1" customWidth="1"/>
    <col min="9987" max="9994" width="14.42578125" style="25" customWidth="1"/>
    <col min="9995" max="9995" width="16.85546875" style="25" customWidth="1"/>
    <col min="9996" max="9996" width="14.42578125" style="25" customWidth="1"/>
    <col min="9997" max="10237" width="9.140625" style="25"/>
    <col min="10238" max="10238" width="6.42578125" style="25" customWidth="1"/>
    <col min="10239" max="10239" width="51.7109375" style="25" bestFit="1" customWidth="1"/>
    <col min="10240" max="10242" width="0" style="25" hidden="1" customWidth="1"/>
    <col min="10243" max="10250" width="14.42578125" style="25" customWidth="1"/>
    <col min="10251" max="10251" width="16.85546875" style="25" customWidth="1"/>
    <col min="10252" max="10252" width="14.42578125" style="25" customWidth="1"/>
    <col min="10253" max="10493" width="9.140625" style="25"/>
    <col min="10494" max="10494" width="6.42578125" style="25" customWidth="1"/>
    <col min="10495" max="10495" width="51.7109375" style="25" bestFit="1" customWidth="1"/>
    <col min="10496" max="10498" width="0" style="25" hidden="1" customWidth="1"/>
    <col min="10499" max="10506" width="14.42578125" style="25" customWidth="1"/>
    <col min="10507" max="10507" width="16.85546875" style="25" customWidth="1"/>
    <col min="10508" max="10508" width="14.42578125" style="25" customWidth="1"/>
    <col min="10509" max="10749" width="9.140625" style="25"/>
    <col min="10750" max="10750" width="6.42578125" style="25" customWidth="1"/>
    <col min="10751" max="10751" width="51.7109375" style="25" bestFit="1" customWidth="1"/>
    <col min="10752" max="10754" width="0" style="25" hidden="1" customWidth="1"/>
    <col min="10755" max="10762" width="14.42578125" style="25" customWidth="1"/>
    <col min="10763" max="10763" width="16.85546875" style="25" customWidth="1"/>
    <col min="10764" max="10764" width="14.42578125" style="25" customWidth="1"/>
    <col min="10765" max="11005" width="9.140625" style="25"/>
    <col min="11006" max="11006" width="6.42578125" style="25" customWidth="1"/>
    <col min="11007" max="11007" width="51.7109375" style="25" bestFit="1" customWidth="1"/>
    <col min="11008" max="11010" width="0" style="25" hidden="1" customWidth="1"/>
    <col min="11011" max="11018" width="14.42578125" style="25" customWidth="1"/>
    <col min="11019" max="11019" width="16.85546875" style="25" customWidth="1"/>
    <col min="11020" max="11020" width="14.42578125" style="25" customWidth="1"/>
    <col min="11021" max="11261" width="9.140625" style="25"/>
    <col min="11262" max="11262" width="6.42578125" style="25" customWidth="1"/>
    <col min="11263" max="11263" width="51.7109375" style="25" bestFit="1" customWidth="1"/>
    <col min="11264" max="11266" width="0" style="25" hidden="1" customWidth="1"/>
    <col min="11267" max="11274" width="14.42578125" style="25" customWidth="1"/>
    <col min="11275" max="11275" width="16.85546875" style="25" customWidth="1"/>
    <col min="11276" max="11276" width="14.42578125" style="25" customWidth="1"/>
    <col min="11277" max="11517" width="9.140625" style="25"/>
    <col min="11518" max="11518" width="6.42578125" style="25" customWidth="1"/>
    <col min="11519" max="11519" width="51.7109375" style="25" bestFit="1" customWidth="1"/>
    <col min="11520" max="11522" width="0" style="25" hidden="1" customWidth="1"/>
    <col min="11523" max="11530" width="14.42578125" style="25" customWidth="1"/>
    <col min="11531" max="11531" width="16.85546875" style="25" customWidth="1"/>
    <col min="11532" max="11532" width="14.42578125" style="25" customWidth="1"/>
    <col min="11533" max="11773" width="9.140625" style="25"/>
    <col min="11774" max="11774" width="6.42578125" style="25" customWidth="1"/>
    <col min="11775" max="11775" width="51.7109375" style="25" bestFit="1" customWidth="1"/>
    <col min="11776" max="11778" width="0" style="25" hidden="1" customWidth="1"/>
    <col min="11779" max="11786" width="14.42578125" style="25" customWidth="1"/>
    <col min="11787" max="11787" width="16.85546875" style="25" customWidth="1"/>
    <col min="11788" max="11788" width="14.42578125" style="25" customWidth="1"/>
    <col min="11789" max="12029" width="9.140625" style="25"/>
    <col min="12030" max="12030" width="6.42578125" style="25" customWidth="1"/>
    <col min="12031" max="12031" width="51.7109375" style="25" bestFit="1" customWidth="1"/>
    <col min="12032" max="12034" width="0" style="25" hidden="1" customWidth="1"/>
    <col min="12035" max="12042" width="14.42578125" style="25" customWidth="1"/>
    <col min="12043" max="12043" width="16.85546875" style="25" customWidth="1"/>
    <col min="12044" max="12044" width="14.42578125" style="25" customWidth="1"/>
    <col min="12045" max="12285" width="9.140625" style="25"/>
    <col min="12286" max="12286" width="6.42578125" style="25" customWidth="1"/>
    <col min="12287" max="12287" width="51.7109375" style="25" bestFit="1" customWidth="1"/>
    <col min="12288" max="12290" width="0" style="25" hidden="1" customWidth="1"/>
    <col min="12291" max="12298" width="14.42578125" style="25" customWidth="1"/>
    <col min="12299" max="12299" width="16.85546875" style="25" customWidth="1"/>
    <col min="12300" max="12300" width="14.42578125" style="25" customWidth="1"/>
    <col min="12301" max="12541" width="9.140625" style="25"/>
    <col min="12542" max="12542" width="6.42578125" style="25" customWidth="1"/>
    <col min="12543" max="12543" width="51.7109375" style="25" bestFit="1" customWidth="1"/>
    <col min="12544" max="12546" width="0" style="25" hidden="1" customWidth="1"/>
    <col min="12547" max="12554" width="14.42578125" style="25" customWidth="1"/>
    <col min="12555" max="12555" width="16.85546875" style="25" customWidth="1"/>
    <col min="12556" max="12556" width="14.42578125" style="25" customWidth="1"/>
    <col min="12557" max="12797" width="9.140625" style="25"/>
    <col min="12798" max="12798" width="6.42578125" style="25" customWidth="1"/>
    <col min="12799" max="12799" width="51.7109375" style="25" bestFit="1" customWidth="1"/>
    <col min="12800" max="12802" width="0" style="25" hidden="1" customWidth="1"/>
    <col min="12803" max="12810" width="14.42578125" style="25" customWidth="1"/>
    <col min="12811" max="12811" width="16.85546875" style="25" customWidth="1"/>
    <col min="12812" max="12812" width="14.42578125" style="25" customWidth="1"/>
    <col min="12813" max="13053" width="9.140625" style="25"/>
    <col min="13054" max="13054" width="6.42578125" style="25" customWidth="1"/>
    <col min="13055" max="13055" width="51.7109375" style="25" bestFit="1" customWidth="1"/>
    <col min="13056" max="13058" width="0" style="25" hidden="1" customWidth="1"/>
    <col min="13059" max="13066" width="14.42578125" style="25" customWidth="1"/>
    <col min="13067" max="13067" width="16.85546875" style="25" customWidth="1"/>
    <col min="13068" max="13068" width="14.42578125" style="25" customWidth="1"/>
    <col min="13069" max="13309" width="9.140625" style="25"/>
    <col min="13310" max="13310" width="6.42578125" style="25" customWidth="1"/>
    <col min="13311" max="13311" width="51.7109375" style="25" bestFit="1" customWidth="1"/>
    <col min="13312" max="13314" width="0" style="25" hidden="1" customWidth="1"/>
    <col min="13315" max="13322" width="14.42578125" style="25" customWidth="1"/>
    <col min="13323" max="13323" width="16.85546875" style="25" customWidth="1"/>
    <col min="13324" max="13324" width="14.42578125" style="25" customWidth="1"/>
    <col min="13325" max="13565" width="9.140625" style="25"/>
    <col min="13566" max="13566" width="6.42578125" style="25" customWidth="1"/>
    <col min="13567" max="13567" width="51.7109375" style="25" bestFit="1" customWidth="1"/>
    <col min="13568" max="13570" width="0" style="25" hidden="1" customWidth="1"/>
    <col min="13571" max="13578" width="14.42578125" style="25" customWidth="1"/>
    <col min="13579" max="13579" width="16.85546875" style="25" customWidth="1"/>
    <col min="13580" max="13580" width="14.42578125" style="25" customWidth="1"/>
    <col min="13581" max="13821" width="9.140625" style="25"/>
    <col min="13822" max="13822" width="6.42578125" style="25" customWidth="1"/>
    <col min="13823" max="13823" width="51.7109375" style="25" bestFit="1" customWidth="1"/>
    <col min="13824" max="13826" width="0" style="25" hidden="1" customWidth="1"/>
    <col min="13827" max="13834" width="14.42578125" style="25" customWidth="1"/>
    <col min="13835" max="13835" width="16.85546875" style="25" customWidth="1"/>
    <col min="13836" max="13836" width="14.42578125" style="25" customWidth="1"/>
    <col min="13837" max="14077" width="9.140625" style="25"/>
    <col min="14078" max="14078" width="6.42578125" style="25" customWidth="1"/>
    <col min="14079" max="14079" width="51.7109375" style="25" bestFit="1" customWidth="1"/>
    <col min="14080" max="14082" width="0" style="25" hidden="1" customWidth="1"/>
    <col min="14083" max="14090" width="14.42578125" style="25" customWidth="1"/>
    <col min="14091" max="14091" width="16.85546875" style="25" customWidth="1"/>
    <col min="14092" max="14092" width="14.42578125" style="25" customWidth="1"/>
    <col min="14093" max="14333" width="9.140625" style="25"/>
    <col min="14334" max="14334" width="6.42578125" style="25" customWidth="1"/>
    <col min="14335" max="14335" width="51.7109375" style="25" bestFit="1" customWidth="1"/>
    <col min="14336" max="14338" width="0" style="25" hidden="1" customWidth="1"/>
    <col min="14339" max="14346" width="14.42578125" style="25" customWidth="1"/>
    <col min="14347" max="14347" width="16.85546875" style="25" customWidth="1"/>
    <col min="14348" max="14348" width="14.42578125" style="25" customWidth="1"/>
    <col min="14349" max="14589" width="9.140625" style="25"/>
    <col min="14590" max="14590" width="6.42578125" style="25" customWidth="1"/>
    <col min="14591" max="14591" width="51.7109375" style="25" bestFit="1" customWidth="1"/>
    <col min="14592" max="14594" width="0" style="25" hidden="1" customWidth="1"/>
    <col min="14595" max="14602" width="14.42578125" style="25" customWidth="1"/>
    <col min="14603" max="14603" width="16.85546875" style="25" customWidth="1"/>
    <col min="14604" max="14604" width="14.42578125" style="25" customWidth="1"/>
    <col min="14605" max="14845" width="9.140625" style="25"/>
    <col min="14846" max="14846" width="6.42578125" style="25" customWidth="1"/>
    <col min="14847" max="14847" width="51.7109375" style="25" bestFit="1" customWidth="1"/>
    <col min="14848" max="14850" width="0" style="25" hidden="1" customWidth="1"/>
    <col min="14851" max="14858" width="14.42578125" style="25" customWidth="1"/>
    <col min="14859" max="14859" width="16.85546875" style="25" customWidth="1"/>
    <col min="14860" max="14860" width="14.42578125" style="25" customWidth="1"/>
    <col min="14861" max="15101" width="9.140625" style="25"/>
    <col min="15102" max="15102" width="6.42578125" style="25" customWidth="1"/>
    <col min="15103" max="15103" width="51.7109375" style="25" bestFit="1" customWidth="1"/>
    <col min="15104" max="15106" width="0" style="25" hidden="1" customWidth="1"/>
    <col min="15107" max="15114" width="14.42578125" style="25" customWidth="1"/>
    <col min="15115" max="15115" width="16.85546875" style="25" customWidth="1"/>
    <col min="15116" max="15116" width="14.42578125" style="25" customWidth="1"/>
    <col min="15117" max="15357" width="9.140625" style="25"/>
    <col min="15358" max="15358" width="6.42578125" style="25" customWidth="1"/>
    <col min="15359" max="15359" width="51.7109375" style="25" bestFit="1" customWidth="1"/>
    <col min="15360" max="15362" width="0" style="25" hidden="1" customWidth="1"/>
    <col min="15363" max="15370" width="14.42578125" style="25" customWidth="1"/>
    <col min="15371" max="15371" width="16.85546875" style="25" customWidth="1"/>
    <col min="15372" max="15372" width="14.42578125" style="25" customWidth="1"/>
    <col min="15373" max="15613" width="9.140625" style="25"/>
    <col min="15614" max="15614" width="6.42578125" style="25" customWidth="1"/>
    <col min="15615" max="15615" width="51.7109375" style="25" bestFit="1" customWidth="1"/>
    <col min="15616" max="15618" width="0" style="25" hidden="1" customWidth="1"/>
    <col min="15619" max="15626" width="14.42578125" style="25" customWidth="1"/>
    <col min="15627" max="15627" width="16.85546875" style="25" customWidth="1"/>
    <col min="15628" max="15628" width="14.42578125" style="25" customWidth="1"/>
    <col min="15629" max="15869" width="9.140625" style="25"/>
    <col min="15870" max="15870" width="6.42578125" style="25" customWidth="1"/>
    <col min="15871" max="15871" width="51.7109375" style="25" bestFit="1" customWidth="1"/>
    <col min="15872" max="15874" width="0" style="25" hidden="1" customWidth="1"/>
    <col min="15875" max="15882" width="14.42578125" style="25" customWidth="1"/>
    <col min="15883" max="15883" width="16.85546875" style="25" customWidth="1"/>
    <col min="15884" max="15884" width="14.42578125" style="25" customWidth="1"/>
    <col min="15885" max="16125" width="9.140625" style="25"/>
    <col min="16126" max="16126" width="6.42578125" style="25" customWidth="1"/>
    <col min="16127" max="16127" width="51.7109375" style="25" bestFit="1" customWidth="1"/>
    <col min="16128" max="16130" width="0" style="25" hidden="1" customWidth="1"/>
    <col min="16131" max="16138" width="14.42578125" style="25" customWidth="1"/>
    <col min="16139" max="16139" width="16.85546875" style="25" customWidth="1"/>
    <col min="16140" max="16140" width="14.42578125" style="25" customWidth="1"/>
    <col min="16141" max="16381" width="9.140625" style="25"/>
    <col min="16382" max="16384" width="9.140625" style="25" customWidth="1"/>
  </cols>
  <sheetData>
    <row r="1" spans="1:17">
      <c r="A1" s="15" t="s">
        <v>67</v>
      </c>
      <c r="B1" s="114"/>
      <c r="C1" s="170"/>
      <c r="D1" s="170"/>
      <c r="E1" s="170"/>
      <c r="F1" s="170"/>
      <c r="G1" s="170"/>
      <c r="H1" s="15"/>
      <c r="I1" s="15"/>
      <c r="J1" s="15"/>
      <c r="K1" s="15"/>
      <c r="L1" s="15"/>
      <c r="M1" s="24" t="s">
        <v>67</v>
      </c>
    </row>
    <row r="2" spans="1:17">
      <c r="A2" s="430" t="s">
        <v>46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</row>
    <row r="3" spans="1:17">
      <c r="A3" s="430" t="s">
        <v>83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</row>
    <row r="4" spans="1:17">
      <c r="A4" s="430" t="s">
        <v>634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</row>
    <row r="5" spans="1:17">
      <c r="A5" s="15"/>
      <c r="B5" s="114"/>
      <c r="C5" s="170"/>
      <c r="D5" s="170"/>
      <c r="E5" s="170"/>
      <c r="F5" s="170"/>
      <c r="G5" s="170"/>
      <c r="H5" s="15"/>
      <c r="I5" s="15"/>
      <c r="J5" s="15"/>
      <c r="K5" s="15"/>
      <c r="L5" s="15"/>
      <c r="M5" s="170"/>
    </row>
    <row r="6" spans="1:17" ht="38.25">
      <c r="A6" s="30" t="s">
        <v>624</v>
      </c>
      <c r="B6" s="114"/>
      <c r="C6" s="84" t="s">
        <v>623</v>
      </c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3" t="s">
        <v>370</v>
      </c>
      <c r="L6" s="83" t="s">
        <v>82</v>
      </c>
      <c r="M6" s="47" t="s">
        <v>42</v>
      </c>
    </row>
    <row r="7" spans="1:17">
      <c r="A7" s="1"/>
      <c r="B7" s="114"/>
      <c r="C7" s="171"/>
      <c r="D7" s="171"/>
      <c r="E7" s="171"/>
      <c r="F7" s="171"/>
      <c r="G7" s="171"/>
      <c r="H7" s="3"/>
      <c r="I7" s="3"/>
      <c r="J7" s="3"/>
      <c r="K7" s="171"/>
      <c r="L7" s="171"/>
      <c r="M7" s="171"/>
    </row>
    <row r="8" spans="1:17">
      <c r="A8" s="30" t="s">
        <v>40</v>
      </c>
      <c r="B8" s="114"/>
      <c r="C8" s="169"/>
      <c r="D8" s="169"/>
      <c r="E8" s="169"/>
      <c r="F8" s="169"/>
      <c r="G8" s="169"/>
      <c r="H8" s="150"/>
      <c r="I8" s="150"/>
      <c r="J8" s="150"/>
      <c r="K8" s="150"/>
      <c r="L8" s="169"/>
      <c r="M8" s="169"/>
    </row>
    <row r="9" spans="1:17">
      <c r="A9" s="1"/>
      <c r="B9" s="114"/>
      <c r="C9" s="11"/>
      <c r="D9" s="11"/>
      <c r="E9" s="11"/>
      <c r="F9" s="11"/>
      <c r="G9" s="11"/>
      <c r="H9" s="7"/>
      <c r="I9" s="7"/>
      <c r="J9" s="7"/>
      <c r="K9" s="7"/>
      <c r="L9" s="11"/>
      <c r="M9" s="169"/>
    </row>
    <row r="10" spans="1:17">
      <c r="A10" s="15" t="s">
        <v>39</v>
      </c>
      <c r="B10" s="160"/>
      <c r="C10" s="175">
        <v>23954910</v>
      </c>
      <c r="D10" s="175">
        <v>33407572</v>
      </c>
      <c r="E10" s="175">
        <v>34775254</v>
      </c>
      <c r="F10" s="175">
        <v>35234758</v>
      </c>
      <c r="G10" s="175">
        <v>35459824</v>
      </c>
      <c r="H10" s="175">
        <v>36481084</v>
      </c>
      <c r="I10" s="175">
        <v>36106032</v>
      </c>
      <c r="J10" s="175">
        <v>35230152</v>
      </c>
      <c r="K10" s="73">
        <v>177383969</v>
      </c>
      <c r="L10" s="73">
        <v>1340662796</v>
      </c>
      <c r="M10" s="175">
        <v>1788696351</v>
      </c>
      <c r="O10" s="193"/>
      <c r="P10" s="142">
        <f>M10-O10</f>
        <v>1788696351</v>
      </c>
    </row>
    <row r="11" spans="1:17">
      <c r="A11" s="15" t="s">
        <v>37</v>
      </c>
      <c r="B11" s="114"/>
      <c r="C11" s="174">
        <v>-6637291</v>
      </c>
      <c r="D11" s="174">
        <v>-5135854</v>
      </c>
      <c r="E11" s="174">
        <v>-6313013</v>
      </c>
      <c r="F11" s="174">
        <v>-5976936</v>
      </c>
      <c r="G11" s="174">
        <v>-6508251</v>
      </c>
      <c r="H11" s="174">
        <v>-6058170</v>
      </c>
      <c r="I11" s="174">
        <v>-6158782</v>
      </c>
      <c r="J11" s="174">
        <v>-5822215</v>
      </c>
      <c r="K11" s="173">
        <v>-31589243</v>
      </c>
      <c r="L11" s="173">
        <v>-3144078</v>
      </c>
      <c r="M11" s="174">
        <v>-83343833</v>
      </c>
      <c r="O11" s="193"/>
      <c r="P11" s="142">
        <f t="shared" ref="P11:P14" si="0">M11-O11</f>
        <v>-83343833</v>
      </c>
    </row>
    <row r="12" spans="1:17">
      <c r="A12" s="15" t="s">
        <v>36</v>
      </c>
      <c r="B12" s="114"/>
      <c r="C12" s="174">
        <v>594278</v>
      </c>
      <c r="D12" s="174">
        <v>723919</v>
      </c>
      <c r="E12" s="174">
        <v>730631</v>
      </c>
      <c r="F12" s="174">
        <v>876888</v>
      </c>
      <c r="G12" s="174">
        <v>907544</v>
      </c>
      <c r="H12" s="174">
        <v>1490417</v>
      </c>
      <c r="I12" s="174">
        <v>5947451</v>
      </c>
      <c r="J12" s="174">
        <v>7056095</v>
      </c>
      <c r="K12" s="173">
        <v>26658439</v>
      </c>
      <c r="L12" s="173">
        <v>165056740</v>
      </c>
      <c r="M12" s="174">
        <v>210042402</v>
      </c>
      <c r="O12" s="193"/>
      <c r="P12" s="142">
        <f t="shared" si="0"/>
        <v>210042402</v>
      </c>
    </row>
    <row r="13" spans="1:17">
      <c r="A13" s="15" t="s">
        <v>35</v>
      </c>
      <c r="B13" s="114"/>
      <c r="C13" s="174">
        <v>-94453</v>
      </c>
      <c r="D13" s="174">
        <v>-139226</v>
      </c>
      <c r="E13" s="174">
        <v>-168497</v>
      </c>
      <c r="F13" s="174">
        <v>-239596</v>
      </c>
      <c r="G13" s="174">
        <v>-327336</v>
      </c>
      <c r="H13" s="174">
        <v>-320333</v>
      </c>
      <c r="I13" s="174">
        <v>-351905</v>
      </c>
      <c r="J13" s="174">
        <v>-264543</v>
      </c>
      <c r="K13" s="173">
        <v>-489271</v>
      </c>
      <c r="L13" s="173">
        <v>-2938657</v>
      </c>
      <c r="M13" s="174">
        <v>-5333817</v>
      </c>
      <c r="O13" s="193"/>
      <c r="P13" s="142">
        <f t="shared" si="0"/>
        <v>-5333817</v>
      </c>
    </row>
    <row r="14" spans="1:17">
      <c r="A14" s="15" t="s">
        <v>34</v>
      </c>
      <c r="B14" s="114"/>
      <c r="C14" s="174">
        <v>102150</v>
      </c>
      <c r="D14" s="174">
        <v>148038</v>
      </c>
      <c r="E14" s="174">
        <v>163356</v>
      </c>
      <c r="F14" s="174">
        <v>179760</v>
      </c>
      <c r="G14" s="174">
        <v>193872</v>
      </c>
      <c r="H14" s="174">
        <v>195090</v>
      </c>
      <c r="I14" s="174">
        <v>199842</v>
      </c>
      <c r="J14" s="174">
        <v>186690</v>
      </c>
      <c r="K14" s="173">
        <v>711985</v>
      </c>
      <c r="L14" s="173">
        <v>1776913</v>
      </c>
      <c r="M14" s="174">
        <v>3857696</v>
      </c>
      <c r="O14" s="193"/>
      <c r="P14" s="142">
        <f t="shared" si="0"/>
        <v>3857696</v>
      </c>
    </row>
    <row r="15" spans="1:17" ht="13.5" thickBot="1">
      <c r="A15" s="56" t="s">
        <v>625</v>
      </c>
      <c r="B15" s="114"/>
      <c r="C15" s="176">
        <v>17919594</v>
      </c>
      <c r="D15" s="176">
        <v>29004449</v>
      </c>
      <c r="E15" s="176">
        <v>29187731</v>
      </c>
      <c r="F15" s="176">
        <v>30074874</v>
      </c>
      <c r="G15" s="176">
        <v>29725653</v>
      </c>
      <c r="H15" s="153">
        <v>31788088</v>
      </c>
      <c r="I15" s="153">
        <v>35742638</v>
      </c>
      <c r="J15" s="153">
        <v>36386179</v>
      </c>
      <c r="K15" s="176">
        <v>172675879</v>
      </c>
      <c r="L15" s="176">
        <v>1501413714</v>
      </c>
      <c r="M15" s="176">
        <v>1913918799</v>
      </c>
      <c r="N15" s="26"/>
      <c r="O15" s="193"/>
      <c r="P15" s="142">
        <f>M15-O15</f>
        <v>1913918799</v>
      </c>
      <c r="Q15" s="91"/>
    </row>
    <row r="16" spans="1:17" ht="13.5" thickTop="1">
      <c r="A16" s="15"/>
      <c r="B16" s="114"/>
      <c r="C16" s="152"/>
      <c r="D16" s="152"/>
      <c r="E16" s="152"/>
      <c r="F16" s="152"/>
      <c r="G16" s="152"/>
      <c r="H16" s="151"/>
      <c r="I16" s="151"/>
      <c r="J16" s="151"/>
      <c r="K16" s="152"/>
      <c r="L16" s="152"/>
      <c r="M16" s="152"/>
    </row>
    <row r="17" spans="1:16">
      <c r="A17" s="30" t="s">
        <v>32</v>
      </c>
      <c r="B17" s="114"/>
      <c r="C17" s="169"/>
      <c r="D17" s="169"/>
      <c r="E17" s="169"/>
      <c r="F17" s="169"/>
      <c r="G17" s="169"/>
      <c r="H17" s="150"/>
      <c r="I17" s="150"/>
      <c r="J17" s="150"/>
      <c r="K17" s="169"/>
      <c r="L17" s="169"/>
      <c r="M17" s="169"/>
    </row>
    <row r="18" spans="1:16">
      <c r="A18" s="1"/>
      <c r="B18" s="114"/>
      <c r="C18" s="169"/>
      <c r="D18" s="169"/>
      <c r="E18" s="169"/>
      <c r="F18" s="169"/>
      <c r="G18" s="169"/>
      <c r="H18" s="150"/>
      <c r="I18" s="150"/>
      <c r="J18" s="150"/>
      <c r="K18" s="169"/>
      <c r="L18" s="169"/>
      <c r="M18" s="169"/>
    </row>
    <row r="19" spans="1:16">
      <c r="A19" s="15" t="s">
        <v>31</v>
      </c>
      <c r="B19" s="114"/>
      <c r="C19" s="175">
        <v>806825</v>
      </c>
      <c r="D19" s="175">
        <v>11344843</v>
      </c>
      <c r="E19" s="175">
        <v>13213713</v>
      </c>
      <c r="F19" s="175">
        <v>13399865</v>
      </c>
      <c r="G19" s="175">
        <v>14731303</v>
      </c>
      <c r="H19" s="175">
        <v>10482782</v>
      </c>
      <c r="I19" s="175">
        <v>62438546</v>
      </c>
      <c r="J19" s="175">
        <v>23122881</v>
      </c>
      <c r="K19" s="175">
        <v>74198171</v>
      </c>
      <c r="L19" s="175">
        <v>805832395</v>
      </c>
      <c r="M19" s="175">
        <v>1029571324</v>
      </c>
      <c r="O19" s="193"/>
      <c r="P19" s="142">
        <f>M19-O19</f>
        <v>1029571324</v>
      </c>
    </row>
    <row r="20" spans="1:16">
      <c r="A20" s="15" t="s">
        <v>30</v>
      </c>
      <c r="B20" s="114"/>
      <c r="C20" s="174">
        <v>1141998</v>
      </c>
      <c r="D20" s="174">
        <v>6117983</v>
      </c>
      <c r="E20" s="174">
        <v>4877629</v>
      </c>
      <c r="F20" s="174">
        <v>5665164</v>
      </c>
      <c r="G20" s="174">
        <v>6045436</v>
      </c>
      <c r="H20" s="174">
        <v>5167266</v>
      </c>
      <c r="I20" s="174">
        <v>22415202</v>
      </c>
      <c r="J20" s="174">
        <v>8508127</v>
      </c>
      <c r="K20" s="174">
        <v>18520203</v>
      </c>
      <c r="L20" s="174">
        <v>125139648</v>
      </c>
      <c r="M20" s="174">
        <v>203598656</v>
      </c>
      <c r="O20" s="193"/>
      <c r="P20" s="142">
        <f t="shared" ref="P20:P29" si="1">M20-O20</f>
        <v>203598656</v>
      </c>
    </row>
    <row r="21" spans="1:16">
      <c r="A21" s="15" t="s">
        <v>29</v>
      </c>
      <c r="B21" s="114"/>
      <c r="C21" s="174">
        <v>2180816</v>
      </c>
      <c r="D21" s="174">
        <v>2446606</v>
      </c>
      <c r="E21" s="174">
        <v>3186974</v>
      </c>
      <c r="F21" s="174">
        <v>4024389</v>
      </c>
      <c r="G21" s="174">
        <v>3354400</v>
      </c>
      <c r="H21" s="174">
        <v>3441527</v>
      </c>
      <c r="I21" s="174">
        <v>3417479</v>
      </c>
      <c r="J21" s="174">
        <v>3373426</v>
      </c>
      <c r="K21" s="174">
        <v>17153164</v>
      </c>
      <c r="L21" s="174">
        <v>132439198</v>
      </c>
      <c r="M21" s="174">
        <v>175017979</v>
      </c>
      <c r="O21" s="193"/>
      <c r="P21" s="142">
        <f t="shared" si="1"/>
        <v>175017979</v>
      </c>
    </row>
    <row r="22" spans="1:16">
      <c r="A22" s="15" t="s">
        <v>28</v>
      </c>
      <c r="B22" s="114"/>
      <c r="C22" s="174">
        <v>5945134</v>
      </c>
      <c r="D22" s="174">
        <v>8613505</v>
      </c>
      <c r="E22" s="174">
        <v>7520242</v>
      </c>
      <c r="F22" s="174">
        <v>5179449</v>
      </c>
      <c r="G22" s="174">
        <v>2816476</v>
      </c>
      <c r="H22" s="174">
        <v>4652163</v>
      </c>
      <c r="I22" s="174">
        <v>3355403</v>
      </c>
      <c r="J22" s="174">
        <v>4889008</v>
      </c>
      <c r="K22" s="174">
        <v>25003727</v>
      </c>
      <c r="L22" s="174">
        <v>185142127</v>
      </c>
      <c r="M22" s="174">
        <v>253117234</v>
      </c>
      <c r="O22" s="193"/>
      <c r="P22" s="142">
        <f t="shared" si="1"/>
        <v>253117234</v>
      </c>
    </row>
    <row r="23" spans="1:16">
      <c r="A23" s="15" t="s">
        <v>27</v>
      </c>
      <c r="B23" s="114"/>
      <c r="C23" s="174">
        <v>0</v>
      </c>
      <c r="D23" s="174">
        <v>0</v>
      </c>
      <c r="E23" s="174">
        <v>0</v>
      </c>
      <c r="F23" s="174">
        <v>-3700</v>
      </c>
      <c r="G23" s="174">
        <v>1213510</v>
      </c>
      <c r="H23" s="174">
        <v>1240450</v>
      </c>
      <c r="I23" s="174">
        <v>1227600</v>
      </c>
      <c r="J23" s="174">
        <v>1198000</v>
      </c>
      <c r="K23" s="174">
        <v>6030900</v>
      </c>
      <c r="L23" s="174">
        <v>50441880</v>
      </c>
      <c r="M23" s="174">
        <v>61348640</v>
      </c>
      <c r="O23" s="193"/>
      <c r="P23" s="142">
        <f t="shared" si="1"/>
        <v>61348640</v>
      </c>
    </row>
    <row r="24" spans="1:16">
      <c r="A24" s="15" t="s">
        <v>26</v>
      </c>
      <c r="B24" s="114"/>
      <c r="C24" s="174">
        <v>0</v>
      </c>
      <c r="D24" s="174">
        <v>0</v>
      </c>
      <c r="E24" s="174">
        <v>0</v>
      </c>
      <c r="F24" s="174">
        <v>0</v>
      </c>
      <c r="G24" s="174">
        <v>-375000</v>
      </c>
      <c r="H24" s="174">
        <v>0</v>
      </c>
      <c r="I24" s="174">
        <v>323140</v>
      </c>
      <c r="J24" s="174">
        <v>103564</v>
      </c>
      <c r="K24" s="174">
        <v>1429989</v>
      </c>
      <c r="L24" s="174">
        <v>6290938</v>
      </c>
      <c r="M24" s="174">
        <v>7772631</v>
      </c>
      <c r="O24" s="193"/>
      <c r="P24" s="142">
        <f t="shared" si="1"/>
        <v>7772631</v>
      </c>
    </row>
    <row r="25" spans="1:16">
      <c r="A25" s="15" t="s">
        <v>25</v>
      </c>
      <c r="B25" s="111"/>
      <c r="C25" s="174">
        <v>36077</v>
      </c>
      <c r="D25" s="174">
        <v>-56160</v>
      </c>
      <c r="E25" s="174">
        <v>20937</v>
      </c>
      <c r="F25" s="174">
        <v>37732</v>
      </c>
      <c r="G25" s="174">
        <v>13592</v>
      </c>
      <c r="H25" s="174">
        <v>149024</v>
      </c>
      <c r="I25" s="174">
        <v>22209</v>
      </c>
      <c r="J25" s="174">
        <v>10895</v>
      </c>
      <c r="K25" s="174">
        <v>56250</v>
      </c>
      <c r="L25" s="174">
        <v>4341009</v>
      </c>
      <c r="M25" s="174">
        <v>4631565</v>
      </c>
      <c r="N25" s="91"/>
      <c r="O25" s="193"/>
      <c r="P25" s="142">
        <f t="shared" si="1"/>
        <v>4631565</v>
      </c>
    </row>
    <row r="26" spans="1:16">
      <c r="A26" s="15" t="s">
        <v>24</v>
      </c>
      <c r="B26" s="114"/>
      <c r="C26" s="174">
        <v>25554</v>
      </c>
      <c r="D26" s="174">
        <v>55782</v>
      </c>
      <c r="E26" s="174">
        <v>43156</v>
      </c>
      <c r="F26" s="174">
        <v>69799</v>
      </c>
      <c r="G26" s="174">
        <v>100635</v>
      </c>
      <c r="H26" s="174">
        <v>135838</v>
      </c>
      <c r="I26" s="174">
        <v>72566</v>
      </c>
      <c r="J26" s="174">
        <v>90917</v>
      </c>
      <c r="K26" s="174">
        <v>620064</v>
      </c>
      <c r="L26" s="174">
        <v>254875</v>
      </c>
      <c r="M26" s="174">
        <v>1469186</v>
      </c>
      <c r="O26" s="193"/>
      <c r="P26" s="142">
        <f t="shared" si="1"/>
        <v>1469186</v>
      </c>
    </row>
    <row r="27" spans="1:16">
      <c r="A27" s="15" t="s">
        <v>23</v>
      </c>
      <c r="B27" s="114"/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26314569</v>
      </c>
      <c r="M27" s="174">
        <v>26314569</v>
      </c>
      <c r="O27" s="193"/>
      <c r="P27" s="142">
        <f t="shared" si="1"/>
        <v>26314569</v>
      </c>
    </row>
    <row r="28" spans="1:16">
      <c r="A28" s="52" t="s">
        <v>631</v>
      </c>
      <c r="B28" s="114"/>
      <c r="C28" s="67">
        <v>10136404</v>
      </c>
      <c r="D28" s="67">
        <v>28522559</v>
      </c>
      <c r="E28" s="67">
        <v>28862651</v>
      </c>
      <c r="F28" s="67">
        <v>28372698</v>
      </c>
      <c r="G28" s="67">
        <v>27900352</v>
      </c>
      <c r="H28" s="66">
        <v>25269050</v>
      </c>
      <c r="I28" s="66">
        <v>93272145</v>
      </c>
      <c r="J28" s="66">
        <v>41296818</v>
      </c>
      <c r="K28" s="67">
        <v>143012468</v>
      </c>
      <c r="L28" s="67">
        <v>1336196639</v>
      </c>
      <c r="M28" s="67">
        <v>1762841784</v>
      </c>
      <c r="N28" s="154"/>
      <c r="O28" s="193"/>
      <c r="P28" s="142">
        <f t="shared" si="1"/>
        <v>1762841784</v>
      </c>
    </row>
    <row r="29" spans="1:16" ht="13.5" thickBot="1">
      <c r="A29" s="56" t="s">
        <v>627</v>
      </c>
      <c r="B29" s="114"/>
      <c r="C29" s="176">
        <v>7783190</v>
      </c>
      <c r="D29" s="176">
        <v>481890</v>
      </c>
      <c r="E29" s="176">
        <v>325080</v>
      </c>
      <c r="F29" s="176">
        <v>1702176</v>
      </c>
      <c r="G29" s="176">
        <v>1825301</v>
      </c>
      <c r="H29" s="153">
        <v>6519038</v>
      </c>
      <c r="I29" s="153">
        <v>-57529507</v>
      </c>
      <c r="J29" s="153">
        <v>-4910639</v>
      </c>
      <c r="K29" s="176">
        <v>29663411</v>
      </c>
      <c r="L29" s="176">
        <v>165217075</v>
      </c>
      <c r="M29" s="176">
        <v>151077015</v>
      </c>
      <c r="N29" s="26"/>
      <c r="O29" s="193"/>
      <c r="P29" s="142">
        <f t="shared" si="1"/>
        <v>151077015</v>
      </c>
    </row>
    <row r="30" spans="1:16" ht="13.5" thickTop="1">
      <c r="A30" s="15"/>
      <c r="B30" s="114"/>
      <c r="C30" s="152"/>
      <c r="D30" s="152"/>
      <c r="E30" s="152"/>
      <c r="F30" s="152"/>
      <c r="G30" s="152"/>
      <c r="H30" s="151"/>
      <c r="I30" s="151"/>
      <c r="J30" s="151"/>
      <c r="K30" s="152"/>
      <c r="L30" s="152"/>
      <c r="M30" s="152"/>
    </row>
    <row r="31" spans="1:16">
      <c r="A31" s="30" t="s">
        <v>20</v>
      </c>
      <c r="B31" s="114"/>
      <c r="C31" s="169"/>
      <c r="D31" s="169"/>
      <c r="E31" s="169"/>
      <c r="F31" s="175"/>
      <c r="G31" s="175"/>
      <c r="H31" s="175"/>
      <c r="I31" s="175"/>
      <c r="J31" s="175"/>
      <c r="K31" s="169"/>
      <c r="L31" s="169"/>
      <c r="M31" s="169"/>
    </row>
    <row r="32" spans="1:16">
      <c r="A32" s="1"/>
      <c r="B32" s="114"/>
      <c r="C32" s="169"/>
      <c r="D32" s="169"/>
      <c r="E32" s="169"/>
      <c r="F32" s="169"/>
      <c r="G32" s="169"/>
      <c r="H32" s="150"/>
      <c r="I32" s="150"/>
      <c r="J32" s="150"/>
      <c r="K32" s="169"/>
      <c r="L32" s="169"/>
      <c r="M32" s="169"/>
    </row>
    <row r="33" spans="1:17">
      <c r="A33" s="15" t="s">
        <v>16</v>
      </c>
      <c r="B33" s="114"/>
      <c r="C33" s="175">
        <v>1030939</v>
      </c>
      <c r="D33" s="175">
        <v>2981128</v>
      </c>
      <c r="E33" s="175">
        <v>116103</v>
      </c>
      <c r="F33" s="175">
        <v>171702</v>
      </c>
      <c r="G33" s="175">
        <v>76414</v>
      </c>
      <c r="H33" s="175">
        <v>259253</v>
      </c>
      <c r="I33" s="175">
        <v>44363</v>
      </c>
      <c r="J33" s="175">
        <v>6368</v>
      </c>
      <c r="K33" s="175">
        <v>0</v>
      </c>
      <c r="L33" s="175">
        <v>0</v>
      </c>
      <c r="M33" s="175">
        <v>4686270</v>
      </c>
      <c r="P33" s="142">
        <f>M33-O33</f>
        <v>4686270</v>
      </c>
    </row>
    <row r="34" spans="1:17">
      <c r="A34" s="15" t="s">
        <v>15</v>
      </c>
      <c r="B34" s="114"/>
      <c r="C34" s="174">
        <v>247000</v>
      </c>
      <c r="D34" s="174">
        <v>1156000</v>
      </c>
      <c r="E34" s="174">
        <v>265000</v>
      </c>
      <c r="F34" s="174">
        <v>130000</v>
      </c>
      <c r="G34" s="174">
        <v>73000</v>
      </c>
      <c r="H34" s="174">
        <v>18000</v>
      </c>
      <c r="I34" s="174">
        <v>1019000</v>
      </c>
      <c r="J34" s="174">
        <v>13000</v>
      </c>
      <c r="K34" s="282">
        <v>0</v>
      </c>
      <c r="L34" s="173">
        <v>0</v>
      </c>
      <c r="M34" s="174">
        <v>2921000</v>
      </c>
      <c r="P34" s="142">
        <f t="shared" ref="P34:P39" si="2">M34-O34</f>
        <v>2921000</v>
      </c>
    </row>
    <row r="35" spans="1:17">
      <c r="A35" s="15" t="s">
        <v>14</v>
      </c>
      <c r="B35" s="114"/>
      <c r="C35" s="174">
        <v>904282</v>
      </c>
      <c r="D35" s="174">
        <v>0</v>
      </c>
      <c r="E35" s="174">
        <v>0</v>
      </c>
      <c r="F35" s="174">
        <v>0</v>
      </c>
      <c r="G35" s="174">
        <v>0</v>
      </c>
      <c r="H35" s="174">
        <v>0</v>
      </c>
      <c r="I35" s="174">
        <v>0</v>
      </c>
      <c r="J35" s="174">
        <v>0</v>
      </c>
      <c r="K35" s="282">
        <v>0</v>
      </c>
      <c r="L35" s="173">
        <v>0</v>
      </c>
      <c r="M35" s="174">
        <v>904282</v>
      </c>
      <c r="P35" s="142">
        <f t="shared" si="2"/>
        <v>904282</v>
      </c>
    </row>
    <row r="36" spans="1:17">
      <c r="A36" s="15" t="s">
        <v>13</v>
      </c>
      <c r="B36" s="114"/>
      <c r="C36" s="174">
        <v>14890789</v>
      </c>
      <c r="D36" s="174">
        <v>990171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282">
        <v>0</v>
      </c>
      <c r="L36" s="173">
        <v>0</v>
      </c>
      <c r="M36" s="174">
        <v>15880960</v>
      </c>
      <c r="P36" s="142">
        <f t="shared" si="2"/>
        <v>15880960</v>
      </c>
    </row>
    <row r="37" spans="1:17">
      <c r="A37" s="15" t="s">
        <v>11</v>
      </c>
      <c r="B37" s="114"/>
      <c r="C37" s="174">
        <v>-3401877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282">
        <v>0</v>
      </c>
      <c r="L37" s="173">
        <v>0</v>
      </c>
      <c r="M37" s="174">
        <v>-3401877</v>
      </c>
      <c r="P37" s="142">
        <f t="shared" si="2"/>
        <v>-3401877</v>
      </c>
    </row>
    <row r="38" spans="1:17">
      <c r="A38" s="15" t="s">
        <v>10</v>
      </c>
      <c r="B38" s="114"/>
      <c r="C38" s="174">
        <v>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282">
        <v>0</v>
      </c>
      <c r="L38" s="173">
        <v>0</v>
      </c>
      <c r="M38" s="174">
        <v>0</v>
      </c>
      <c r="P38" s="142">
        <f t="shared" si="2"/>
        <v>0</v>
      </c>
    </row>
    <row r="39" spans="1:17">
      <c r="A39" s="15" t="s">
        <v>9</v>
      </c>
      <c r="B39" s="114"/>
      <c r="C39" s="174">
        <v>-157292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4">
        <v>0</v>
      </c>
      <c r="M39" s="174">
        <v>-157292</v>
      </c>
      <c r="P39" s="142">
        <f t="shared" si="2"/>
        <v>-157292</v>
      </c>
    </row>
    <row r="40" spans="1:17" ht="13.5" thickBot="1">
      <c r="A40" s="56" t="s">
        <v>630</v>
      </c>
      <c r="B40" s="114"/>
      <c r="C40" s="176">
        <v>13513841</v>
      </c>
      <c r="D40" s="176">
        <v>5127299</v>
      </c>
      <c r="E40" s="176">
        <v>381103</v>
      </c>
      <c r="F40" s="176">
        <v>301702</v>
      </c>
      <c r="G40" s="176">
        <v>149414</v>
      </c>
      <c r="H40" s="153">
        <v>277253</v>
      </c>
      <c r="I40" s="153">
        <v>1063363</v>
      </c>
      <c r="J40" s="153">
        <v>19368</v>
      </c>
      <c r="K40" s="176">
        <v>0</v>
      </c>
      <c r="L40" s="176">
        <v>0</v>
      </c>
      <c r="M40" s="176">
        <v>20833343</v>
      </c>
    </row>
    <row r="41" spans="1:17" ht="13.5" thickTop="1">
      <c r="A41" s="15"/>
      <c r="B41" s="114"/>
      <c r="C41" s="152"/>
      <c r="D41" s="152"/>
      <c r="E41" s="152"/>
      <c r="F41" s="152"/>
      <c r="G41" s="152"/>
      <c r="H41" s="151"/>
      <c r="I41" s="151"/>
      <c r="J41" s="151"/>
      <c r="K41" s="151"/>
      <c r="L41" s="152"/>
      <c r="M41" s="152"/>
    </row>
    <row r="42" spans="1:17">
      <c r="A42" s="15"/>
      <c r="B42" s="114"/>
      <c r="C42" s="169"/>
      <c r="D42" s="169"/>
      <c r="E42" s="169"/>
      <c r="F42" s="169"/>
      <c r="G42" s="169"/>
      <c r="H42" s="150"/>
      <c r="I42" s="150"/>
      <c r="J42" s="150"/>
      <c r="K42" s="150"/>
      <c r="L42" s="169"/>
      <c r="M42" s="169"/>
    </row>
    <row r="43" spans="1:17">
      <c r="A43" s="30" t="s">
        <v>7</v>
      </c>
      <c r="B43" s="114"/>
      <c r="C43" s="169"/>
      <c r="D43" s="169"/>
      <c r="E43" s="169"/>
      <c r="F43" s="169"/>
      <c r="G43" s="169"/>
      <c r="H43" s="150"/>
      <c r="I43" s="150"/>
      <c r="J43" s="150"/>
      <c r="K43" s="150"/>
      <c r="L43" s="169"/>
      <c r="M43" s="169"/>
    </row>
    <row r="44" spans="1:17">
      <c r="A44" s="1"/>
      <c r="B44" s="114"/>
      <c r="C44" s="169"/>
      <c r="D44" s="169"/>
      <c r="E44" s="169"/>
      <c r="F44" s="169"/>
      <c r="G44" s="169"/>
      <c r="H44" s="150"/>
      <c r="I44" s="150"/>
      <c r="J44" s="150"/>
      <c r="K44" s="150"/>
      <c r="L44" s="169"/>
      <c r="M44" s="169"/>
    </row>
    <row r="45" spans="1:17">
      <c r="A45" s="15" t="s">
        <v>4</v>
      </c>
      <c r="B45" s="114"/>
      <c r="C45" s="281">
        <v>-4236131</v>
      </c>
      <c r="D45" s="281">
        <v>0</v>
      </c>
      <c r="E45" s="281">
        <v>0</v>
      </c>
      <c r="F45" s="281">
        <v>0</v>
      </c>
      <c r="G45" s="281">
        <v>0</v>
      </c>
      <c r="H45" s="281">
        <v>0</v>
      </c>
      <c r="I45" s="281">
        <v>0</v>
      </c>
      <c r="J45" s="281">
        <v>0</v>
      </c>
      <c r="K45" s="281">
        <v>0</v>
      </c>
      <c r="L45" s="281">
        <v>0</v>
      </c>
      <c r="M45" s="175">
        <v>-4236131</v>
      </c>
      <c r="N45" s="91"/>
      <c r="P45" s="142">
        <f t="shared" ref="P45:P47" si="3">M45-O45</f>
        <v>-4236131</v>
      </c>
    </row>
    <row r="46" spans="1:17">
      <c r="A46" s="15" t="s">
        <v>53</v>
      </c>
      <c r="B46" s="114"/>
      <c r="C46" s="283">
        <v>-9774883</v>
      </c>
      <c r="D46" s="283">
        <v>0</v>
      </c>
      <c r="E46" s="283">
        <v>0</v>
      </c>
      <c r="F46" s="283">
        <v>0</v>
      </c>
      <c r="G46" s="283">
        <v>0</v>
      </c>
      <c r="H46" s="283">
        <v>0</v>
      </c>
      <c r="I46" s="283">
        <v>0</v>
      </c>
      <c r="J46" s="283">
        <v>0</v>
      </c>
      <c r="K46" s="283">
        <v>0</v>
      </c>
      <c r="L46" s="283">
        <v>0</v>
      </c>
      <c r="M46" s="174">
        <v>-9774883</v>
      </c>
      <c r="N46" s="150"/>
      <c r="P46" s="142">
        <f t="shared" si="3"/>
        <v>-9774883</v>
      </c>
    </row>
    <row r="47" spans="1:17">
      <c r="A47" s="101" t="s">
        <v>57</v>
      </c>
      <c r="B47" s="114"/>
      <c r="C47" s="283">
        <v>0</v>
      </c>
      <c r="D47" s="283">
        <v>0</v>
      </c>
      <c r="E47" s="283">
        <v>0</v>
      </c>
      <c r="F47" s="283">
        <v>0</v>
      </c>
      <c r="G47" s="283">
        <v>123809</v>
      </c>
      <c r="H47" s="283">
        <v>0</v>
      </c>
      <c r="I47" s="283">
        <v>0</v>
      </c>
      <c r="J47" s="283">
        <v>0</v>
      </c>
      <c r="K47" s="283">
        <v>0</v>
      </c>
      <c r="L47" s="283">
        <v>0</v>
      </c>
      <c r="M47" s="174">
        <v>123809</v>
      </c>
      <c r="N47" s="150"/>
      <c r="P47" s="142">
        <f t="shared" si="3"/>
        <v>123809</v>
      </c>
    </row>
    <row r="48" spans="1:17" ht="13.5" thickBot="1">
      <c r="A48" s="56" t="s">
        <v>629</v>
      </c>
      <c r="B48" s="114"/>
      <c r="C48" s="176">
        <v>-14011014</v>
      </c>
      <c r="D48" s="176">
        <v>0</v>
      </c>
      <c r="E48" s="176">
        <v>0</v>
      </c>
      <c r="F48" s="176">
        <v>0</v>
      </c>
      <c r="G48" s="176">
        <v>123809</v>
      </c>
      <c r="H48" s="153">
        <v>0</v>
      </c>
      <c r="I48" s="153">
        <v>0</v>
      </c>
      <c r="J48" s="153">
        <v>0</v>
      </c>
      <c r="K48" s="153">
        <v>0</v>
      </c>
      <c r="L48" s="176">
        <v>0</v>
      </c>
      <c r="M48" s="176">
        <v>-13887205</v>
      </c>
      <c r="Q48" s="91"/>
    </row>
    <row r="49" spans="1:16" ht="13.5" thickTop="1">
      <c r="A49" s="15"/>
      <c r="B49" s="114"/>
      <c r="C49" s="152"/>
      <c r="D49" s="152"/>
      <c r="E49" s="152"/>
      <c r="F49" s="152"/>
      <c r="G49" s="152"/>
      <c r="H49" s="151"/>
      <c r="I49" s="151"/>
      <c r="J49" s="151"/>
      <c r="K49" s="151"/>
      <c r="L49" s="152"/>
      <c r="M49" s="152"/>
    </row>
    <row r="50" spans="1:16" ht="13.5" thickBot="1">
      <c r="A50" s="56" t="s">
        <v>60</v>
      </c>
      <c r="B50" s="114"/>
      <c r="C50" s="176">
        <v>-19741665</v>
      </c>
      <c r="D50" s="176">
        <v>-4645409</v>
      </c>
      <c r="E50" s="176">
        <v>-56023</v>
      </c>
      <c r="F50" s="176">
        <v>1400474</v>
      </c>
      <c r="G50" s="176">
        <v>1799696</v>
      </c>
      <c r="H50" s="153">
        <v>6241785</v>
      </c>
      <c r="I50" s="153">
        <v>-58592870</v>
      </c>
      <c r="J50" s="153">
        <v>-4930007</v>
      </c>
      <c r="K50" s="153">
        <v>29663411</v>
      </c>
      <c r="L50" s="176">
        <v>165217075</v>
      </c>
      <c r="M50" s="176">
        <v>116356467</v>
      </c>
      <c r="O50" s="184"/>
    </row>
    <row r="51" spans="1:16" ht="13.5" thickTop="1">
      <c r="A51" s="57"/>
      <c r="B51" s="114"/>
      <c r="C51" s="154"/>
      <c r="D51" s="154"/>
      <c r="E51" s="154"/>
      <c r="F51" s="154"/>
      <c r="G51" s="154"/>
      <c r="H51" s="155"/>
      <c r="I51" s="155"/>
      <c r="J51" s="155"/>
      <c r="K51" s="155"/>
      <c r="L51" s="154"/>
      <c r="M51" s="154"/>
    </row>
    <row r="52" spans="1:16">
      <c r="A52" s="15" t="s">
        <v>1</v>
      </c>
      <c r="B52" s="114"/>
      <c r="C52" s="175">
        <v>0</v>
      </c>
      <c r="D52" s="175">
        <v>0</v>
      </c>
      <c r="E52" s="175">
        <v>0</v>
      </c>
      <c r="F52" s="175">
        <v>0</v>
      </c>
      <c r="G52" s="175">
        <v>0</v>
      </c>
      <c r="H52" s="175">
        <v>0</v>
      </c>
      <c r="I52" s="175">
        <v>53257381</v>
      </c>
      <c r="J52" s="175">
        <v>1416391</v>
      </c>
      <c r="K52" s="175">
        <v>0</v>
      </c>
      <c r="L52" s="175">
        <v>-165217075</v>
      </c>
      <c r="M52" s="175">
        <v>-110543303</v>
      </c>
    </row>
    <row r="53" spans="1:16">
      <c r="A53" s="15"/>
      <c r="B53" s="114"/>
      <c r="C53" s="284"/>
      <c r="D53" s="284"/>
      <c r="E53" s="284"/>
      <c r="F53" s="284"/>
      <c r="G53" s="284"/>
      <c r="H53" s="285"/>
      <c r="I53" s="285"/>
      <c r="J53" s="285"/>
      <c r="K53" s="285"/>
      <c r="L53" s="284"/>
      <c r="M53" s="284"/>
    </row>
    <row r="54" spans="1:16">
      <c r="A54" s="15" t="s">
        <v>61</v>
      </c>
      <c r="B54" s="114"/>
      <c r="C54" s="174"/>
      <c r="D54" s="174"/>
      <c r="E54" s="174"/>
      <c r="F54" s="174"/>
      <c r="G54" s="174"/>
      <c r="H54" s="12"/>
      <c r="I54" s="12"/>
      <c r="J54" s="12"/>
      <c r="K54" s="12"/>
      <c r="L54" s="174"/>
      <c r="M54" s="174"/>
      <c r="N54" s="91"/>
    </row>
    <row r="55" spans="1:16">
      <c r="A55" s="15"/>
      <c r="B55" s="114"/>
      <c r="C55" s="174">
        <v>-19741665</v>
      </c>
      <c r="D55" s="174">
        <v>-4645409</v>
      </c>
      <c r="E55" s="174">
        <v>-56023</v>
      </c>
      <c r="F55" s="174">
        <v>1400474</v>
      </c>
      <c r="G55" s="174">
        <v>1799696</v>
      </c>
      <c r="H55" s="174">
        <v>6241785</v>
      </c>
      <c r="I55" s="174">
        <v>-5335489</v>
      </c>
      <c r="J55" s="174">
        <v>-3513616</v>
      </c>
      <c r="K55" s="174">
        <v>0</v>
      </c>
      <c r="L55" s="174">
        <v>0</v>
      </c>
      <c r="M55" s="174">
        <v>-23850247</v>
      </c>
      <c r="O55" s="186"/>
    </row>
    <row r="56" spans="1:16">
      <c r="A56" s="15" t="s">
        <v>62</v>
      </c>
      <c r="B56" s="114"/>
      <c r="C56" s="174">
        <v>0</v>
      </c>
      <c r="D56" s="174">
        <v>0</v>
      </c>
      <c r="E56" s="174">
        <v>0</v>
      </c>
      <c r="F56" s="174">
        <v>0</v>
      </c>
      <c r="G56" s="174">
        <v>0</v>
      </c>
      <c r="H56" s="174">
        <v>0</v>
      </c>
      <c r="I56" s="174">
        <v>0</v>
      </c>
      <c r="J56" s="174">
        <v>0</v>
      </c>
      <c r="K56" s="174">
        <v>4220632</v>
      </c>
      <c r="L56" s="174">
        <v>0</v>
      </c>
      <c r="M56" s="174">
        <v>4220632</v>
      </c>
    </row>
    <row r="57" spans="1:16">
      <c r="A57" s="15" t="s">
        <v>63</v>
      </c>
      <c r="B57" s="114"/>
      <c r="C57" s="174">
        <v>0</v>
      </c>
      <c r="D57" s="174">
        <v>0</v>
      </c>
      <c r="E57" s="174">
        <v>0</v>
      </c>
      <c r="F57" s="174">
        <v>0</v>
      </c>
      <c r="G57" s="174">
        <v>0</v>
      </c>
      <c r="H57" s="174">
        <v>0</v>
      </c>
      <c r="I57" s="174">
        <v>0</v>
      </c>
      <c r="J57" s="174">
        <v>0</v>
      </c>
      <c r="K57" s="174">
        <v>6578619</v>
      </c>
      <c r="L57" s="174">
        <v>0</v>
      </c>
      <c r="M57" s="174">
        <v>6578619</v>
      </c>
    </row>
    <row r="58" spans="1:16">
      <c r="A58" s="15" t="s">
        <v>92</v>
      </c>
      <c r="B58" s="114"/>
      <c r="C58" s="174">
        <v>0</v>
      </c>
      <c r="D58" s="174">
        <v>0</v>
      </c>
      <c r="E58" s="174">
        <v>0</v>
      </c>
      <c r="F58" s="174">
        <v>0</v>
      </c>
      <c r="G58" s="174">
        <v>0</v>
      </c>
      <c r="H58" s="174">
        <v>0</v>
      </c>
      <c r="I58" s="174">
        <v>0</v>
      </c>
      <c r="J58" s="174">
        <v>0</v>
      </c>
      <c r="K58" s="174">
        <v>7512883</v>
      </c>
      <c r="L58" s="174">
        <v>0</v>
      </c>
      <c r="M58" s="174">
        <v>7512883</v>
      </c>
    </row>
    <row r="59" spans="1:16">
      <c r="A59" s="15" t="s">
        <v>94</v>
      </c>
      <c r="B59" s="114"/>
      <c r="C59" s="174">
        <v>0</v>
      </c>
      <c r="D59" s="174">
        <v>0</v>
      </c>
      <c r="E59" s="174">
        <v>0</v>
      </c>
      <c r="F59" s="174">
        <v>0</v>
      </c>
      <c r="G59" s="174">
        <v>0</v>
      </c>
      <c r="H59" s="174">
        <v>0</v>
      </c>
      <c r="I59" s="174">
        <v>0</v>
      </c>
      <c r="J59" s="174">
        <v>0</v>
      </c>
      <c r="K59" s="174">
        <v>6364443</v>
      </c>
      <c r="L59" s="174">
        <v>0</v>
      </c>
      <c r="M59" s="174">
        <v>6364443</v>
      </c>
    </row>
    <row r="60" spans="1:16">
      <c r="A60" s="15" t="s">
        <v>371</v>
      </c>
      <c r="B60" s="114"/>
      <c r="C60" s="174">
        <v>0</v>
      </c>
      <c r="D60" s="174">
        <v>0</v>
      </c>
      <c r="E60" s="174">
        <v>0</v>
      </c>
      <c r="F60" s="174">
        <v>0</v>
      </c>
      <c r="G60" s="174">
        <v>0</v>
      </c>
      <c r="H60" s="174">
        <v>0</v>
      </c>
      <c r="I60" s="174">
        <v>0</v>
      </c>
      <c r="J60" s="174">
        <v>0</v>
      </c>
      <c r="K60" s="174">
        <v>4988254</v>
      </c>
      <c r="L60" s="174">
        <v>0</v>
      </c>
      <c r="M60" s="174">
        <v>4988254</v>
      </c>
    </row>
    <row r="61" spans="1:16" ht="13.5" thickBot="1">
      <c r="A61" s="56" t="s">
        <v>50</v>
      </c>
      <c r="C61" s="176">
        <v>-19741665</v>
      </c>
      <c r="D61" s="176">
        <v>-4645409</v>
      </c>
      <c r="E61" s="176">
        <v>-56023</v>
      </c>
      <c r="F61" s="176">
        <v>1400474</v>
      </c>
      <c r="G61" s="176">
        <v>1799696</v>
      </c>
      <c r="H61" s="176">
        <v>6241785</v>
      </c>
      <c r="I61" s="176">
        <v>-5335489</v>
      </c>
      <c r="J61" s="176">
        <v>-3513616</v>
      </c>
      <c r="K61" s="176">
        <v>29664831</v>
      </c>
      <c r="L61" s="176">
        <v>0</v>
      </c>
      <c r="M61" s="176">
        <v>5814584</v>
      </c>
      <c r="N61" s="38"/>
      <c r="P61" s="142">
        <f>M61-O61</f>
        <v>5814584</v>
      </c>
    </row>
    <row r="62" spans="1:16" ht="13.5" thickTop="1">
      <c r="A62" s="143"/>
      <c r="C62" s="40"/>
      <c r="D62" s="40"/>
      <c r="E62" s="40"/>
      <c r="F62" s="40"/>
      <c r="G62" s="40"/>
      <c r="H62" s="14"/>
      <c r="I62" s="14"/>
      <c r="J62" s="14"/>
      <c r="K62" s="14"/>
      <c r="L62" s="40"/>
      <c r="M62" s="40"/>
    </row>
    <row r="63" spans="1:16">
      <c r="G63" s="93"/>
      <c r="H63" s="17"/>
      <c r="I63" s="17"/>
      <c r="J63" s="17"/>
      <c r="K63" s="17"/>
    </row>
    <row r="64" spans="1:16">
      <c r="G64" s="18"/>
      <c r="H64" s="4"/>
      <c r="I64" s="4"/>
      <c r="J64" s="4"/>
      <c r="M64" s="41"/>
      <c r="N64" s="38" t="s">
        <v>69</v>
      </c>
    </row>
    <row r="65" spans="1:15">
      <c r="G65" s="18"/>
      <c r="H65" s="26"/>
      <c r="I65" s="26"/>
      <c r="M65" s="29"/>
      <c r="O65" s="25"/>
    </row>
    <row r="66" spans="1:15">
      <c r="C66" s="31"/>
      <c r="D66" s="31"/>
      <c r="E66" s="31"/>
      <c r="F66" s="31"/>
      <c r="M66" s="37"/>
      <c r="O66" s="25"/>
    </row>
    <row r="67" spans="1:15">
      <c r="A67" s="129"/>
      <c r="C67" s="145"/>
      <c r="D67" s="145"/>
      <c r="E67" s="145"/>
      <c r="F67" s="145"/>
      <c r="G67" s="129"/>
      <c r="H67" s="146"/>
      <c r="I67" s="146"/>
      <c r="J67" s="146"/>
      <c r="K67" s="146"/>
      <c r="L67" s="130"/>
      <c r="M67" s="147"/>
      <c r="O67" s="25"/>
    </row>
    <row r="68" spans="1:15">
      <c r="C68" s="148"/>
      <c r="D68" s="148"/>
      <c r="E68" s="148"/>
      <c r="F68" s="148"/>
      <c r="G68" s="148"/>
      <c r="H68" s="148"/>
      <c r="I68" s="148"/>
      <c r="J68" s="148"/>
      <c r="K68" s="148"/>
      <c r="L68" s="28"/>
      <c r="M68" s="149"/>
      <c r="O68" s="25"/>
    </row>
    <row r="69" spans="1:15">
      <c r="C69" s="144"/>
      <c r="D69" s="144"/>
      <c r="E69" s="144"/>
      <c r="F69" s="144"/>
      <c r="G69" s="144"/>
      <c r="H69" s="144"/>
      <c r="I69" s="144"/>
      <c r="J69" s="144"/>
      <c r="K69" s="144"/>
      <c r="O69" s="25"/>
    </row>
    <row r="70" spans="1:15">
      <c r="A70" s="28"/>
      <c r="B70" s="120"/>
      <c r="C70" s="218"/>
      <c r="D70" s="218"/>
      <c r="E70" s="218"/>
      <c r="F70" s="218"/>
      <c r="G70" s="218"/>
      <c r="H70" s="28"/>
      <c r="O70" s="25"/>
    </row>
    <row r="71" spans="1:15">
      <c r="B71" s="120"/>
      <c r="C71" s="218"/>
      <c r="D71" s="218"/>
      <c r="E71" s="218"/>
      <c r="F71" s="218"/>
      <c r="G71" s="218"/>
      <c r="H71" s="129"/>
      <c r="M71" s="93"/>
      <c r="O71" s="25"/>
    </row>
    <row r="72" spans="1:15">
      <c r="A72" s="28"/>
      <c r="B72" s="120"/>
      <c r="C72" s="218"/>
      <c r="D72" s="218"/>
      <c r="E72" s="218"/>
      <c r="F72" s="218"/>
      <c r="G72" s="218"/>
      <c r="H72" s="28"/>
      <c r="O72" s="25"/>
    </row>
    <row r="73" spans="1:15">
      <c r="A73" s="28"/>
      <c r="B73" s="120"/>
      <c r="C73" s="218"/>
      <c r="D73" s="218"/>
      <c r="E73" s="218"/>
      <c r="F73" s="218"/>
      <c r="G73" s="218"/>
      <c r="H73" s="28"/>
      <c r="O73" s="25"/>
    </row>
    <row r="74" spans="1:15">
      <c r="A74" s="28"/>
      <c r="B74" s="120"/>
      <c r="C74" s="218"/>
      <c r="D74" s="218"/>
      <c r="E74" s="218"/>
      <c r="F74" s="218"/>
      <c r="G74" s="218"/>
      <c r="H74" s="28"/>
      <c r="I74" s="4"/>
      <c r="O74" s="25"/>
    </row>
    <row r="75" spans="1:15">
      <c r="B75" s="120"/>
      <c r="C75" s="218"/>
      <c r="D75" s="218"/>
      <c r="E75" s="218"/>
      <c r="F75" s="218"/>
      <c r="G75" s="218"/>
      <c r="H75" s="220"/>
      <c r="O75" s="25"/>
    </row>
    <row r="76" spans="1:15">
      <c r="I76" s="4"/>
      <c r="O76" s="25"/>
    </row>
  </sheetData>
  <mergeCells count="3">
    <mergeCell ref="A2:M2"/>
    <mergeCell ref="A3:M3"/>
    <mergeCell ref="A4:M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76"/>
  <sheetViews>
    <sheetView topLeftCell="A18" zoomScale="85" zoomScaleNormal="85" workbookViewId="0">
      <selection activeCell="R64" sqref="R64"/>
    </sheetView>
  </sheetViews>
  <sheetFormatPr defaultRowHeight="12.75"/>
  <cols>
    <col min="1" max="1" width="53.42578125" style="25" customWidth="1"/>
    <col min="2" max="2" width="2.7109375" style="38" customWidth="1"/>
    <col min="3" max="5" width="15.5703125" style="17" bestFit="1" customWidth="1"/>
    <col min="6" max="6" width="15" style="17" bestFit="1" customWidth="1"/>
    <col min="7" max="7" width="14.42578125" style="17" customWidth="1"/>
    <col min="8" max="8" width="15" style="25" bestFit="1" customWidth="1"/>
    <col min="9" max="10" width="14.42578125" style="25" customWidth="1"/>
    <col min="11" max="11" width="15" style="25" bestFit="1" customWidth="1"/>
    <col min="12" max="12" width="16.85546875" style="25" customWidth="1"/>
    <col min="13" max="13" width="17.5703125" style="17" bestFit="1" customWidth="1"/>
    <col min="14" max="14" width="14.85546875" style="25" customWidth="1"/>
    <col min="15" max="15" width="15" style="185" bestFit="1" customWidth="1"/>
    <col min="16" max="16" width="15" style="25" bestFit="1" customWidth="1"/>
    <col min="17" max="17" width="11.85546875" style="25" bestFit="1" customWidth="1"/>
    <col min="18" max="253" width="8.85546875" style="25"/>
    <col min="254" max="254" width="6.42578125" style="25" customWidth="1"/>
    <col min="255" max="255" width="51.7109375" style="25" bestFit="1" customWidth="1"/>
    <col min="256" max="258" width="0" style="25" hidden="1" customWidth="1"/>
    <col min="259" max="266" width="14.42578125" style="25" customWidth="1"/>
    <col min="267" max="267" width="16.85546875" style="25" customWidth="1"/>
    <col min="268" max="268" width="14.42578125" style="25" customWidth="1"/>
    <col min="269" max="509" width="8.85546875" style="25"/>
    <col min="510" max="510" width="6.42578125" style="25" customWidth="1"/>
    <col min="511" max="511" width="51.7109375" style="25" bestFit="1" customWidth="1"/>
    <col min="512" max="514" width="0" style="25" hidden="1" customWidth="1"/>
    <col min="515" max="522" width="14.42578125" style="25" customWidth="1"/>
    <col min="523" max="523" width="16.85546875" style="25" customWidth="1"/>
    <col min="524" max="524" width="14.42578125" style="25" customWidth="1"/>
    <col min="525" max="765" width="8.85546875" style="25"/>
    <col min="766" max="766" width="6.42578125" style="25" customWidth="1"/>
    <col min="767" max="767" width="51.7109375" style="25" bestFit="1" customWidth="1"/>
    <col min="768" max="770" width="0" style="25" hidden="1" customWidth="1"/>
    <col min="771" max="778" width="14.42578125" style="25" customWidth="1"/>
    <col min="779" max="779" width="16.85546875" style="25" customWidth="1"/>
    <col min="780" max="780" width="14.42578125" style="25" customWidth="1"/>
    <col min="781" max="1021" width="8.85546875" style="25"/>
    <col min="1022" max="1022" width="6.42578125" style="25" customWidth="1"/>
    <col min="1023" max="1023" width="51.7109375" style="25" bestFit="1" customWidth="1"/>
    <col min="1024" max="1026" width="0" style="25" hidden="1" customWidth="1"/>
    <col min="1027" max="1034" width="14.42578125" style="25" customWidth="1"/>
    <col min="1035" max="1035" width="16.85546875" style="25" customWidth="1"/>
    <col min="1036" max="1036" width="14.42578125" style="25" customWidth="1"/>
    <col min="1037" max="1277" width="8.85546875" style="25"/>
    <col min="1278" max="1278" width="6.42578125" style="25" customWidth="1"/>
    <col min="1279" max="1279" width="51.7109375" style="25" bestFit="1" customWidth="1"/>
    <col min="1280" max="1282" width="0" style="25" hidden="1" customWidth="1"/>
    <col min="1283" max="1290" width="14.42578125" style="25" customWidth="1"/>
    <col min="1291" max="1291" width="16.85546875" style="25" customWidth="1"/>
    <col min="1292" max="1292" width="14.42578125" style="25" customWidth="1"/>
    <col min="1293" max="1533" width="8.85546875" style="25"/>
    <col min="1534" max="1534" width="6.42578125" style="25" customWidth="1"/>
    <col min="1535" max="1535" width="51.7109375" style="25" bestFit="1" customWidth="1"/>
    <col min="1536" max="1538" width="0" style="25" hidden="1" customWidth="1"/>
    <col min="1539" max="1546" width="14.42578125" style="25" customWidth="1"/>
    <col min="1547" max="1547" width="16.85546875" style="25" customWidth="1"/>
    <col min="1548" max="1548" width="14.42578125" style="25" customWidth="1"/>
    <col min="1549" max="1789" width="8.85546875" style="25"/>
    <col min="1790" max="1790" width="6.42578125" style="25" customWidth="1"/>
    <col min="1791" max="1791" width="51.7109375" style="25" bestFit="1" customWidth="1"/>
    <col min="1792" max="1794" width="0" style="25" hidden="1" customWidth="1"/>
    <col min="1795" max="1802" width="14.42578125" style="25" customWidth="1"/>
    <col min="1803" max="1803" width="16.85546875" style="25" customWidth="1"/>
    <col min="1804" max="1804" width="14.42578125" style="25" customWidth="1"/>
    <col min="1805" max="2045" width="8.85546875" style="25"/>
    <col min="2046" max="2046" width="6.42578125" style="25" customWidth="1"/>
    <col min="2047" max="2047" width="51.7109375" style="25" bestFit="1" customWidth="1"/>
    <col min="2048" max="2050" width="0" style="25" hidden="1" customWidth="1"/>
    <col min="2051" max="2058" width="14.42578125" style="25" customWidth="1"/>
    <col min="2059" max="2059" width="16.85546875" style="25" customWidth="1"/>
    <col min="2060" max="2060" width="14.42578125" style="25" customWidth="1"/>
    <col min="2061" max="2301" width="8.85546875" style="25"/>
    <col min="2302" max="2302" width="6.42578125" style="25" customWidth="1"/>
    <col min="2303" max="2303" width="51.7109375" style="25" bestFit="1" customWidth="1"/>
    <col min="2304" max="2306" width="0" style="25" hidden="1" customWidth="1"/>
    <col min="2307" max="2314" width="14.42578125" style="25" customWidth="1"/>
    <col min="2315" max="2315" width="16.85546875" style="25" customWidth="1"/>
    <col min="2316" max="2316" width="14.42578125" style="25" customWidth="1"/>
    <col min="2317" max="2557" width="8.85546875" style="25"/>
    <col min="2558" max="2558" width="6.42578125" style="25" customWidth="1"/>
    <col min="2559" max="2559" width="51.7109375" style="25" bestFit="1" customWidth="1"/>
    <col min="2560" max="2562" width="0" style="25" hidden="1" customWidth="1"/>
    <col min="2563" max="2570" width="14.42578125" style="25" customWidth="1"/>
    <col min="2571" max="2571" width="16.85546875" style="25" customWidth="1"/>
    <col min="2572" max="2572" width="14.42578125" style="25" customWidth="1"/>
    <col min="2573" max="2813" width="8.85546875" style="25"/>
    <col min="2814" max="2814" width="6.42578125" style="25" customWidth="1"/>
    <col min="2815" max="2815" width="51.7109375" style="25" bestFit="1" customWidth="1"/>
    <col min="2816" max="2818" width="0" style="25" hidden="1" customWidth="1"/>
    <col min="2819" max="2826" width="14.42578125" style="25" customWidth="1"/>
    <col min="2827" max="2827" width="16.85546875" style="25" customWidth="1"/>
    <col min="2828" max="2828" width="14.42578125" style="25" customWidth="1"/>
    <col min="2829" max="3069" width="8.85546875" style="25"/>
    <col min="3070" max="3070" width="6.42578125" style="25" customWidth="1"/>
    <col min="3071" max="3071" width="51.7109375" style="25" bestFit="1" customWidth="1"/>
    <col min="3072" max="3074" width="0" style="25" hidden="1" customWidth="1"/>
    <col min="3075" max="3082" width="14.42578125" style="25" customWidth="1"/>
    <col min="3083" max="3083" width="16.85546875" style="25" customWidth="1"/>
    <col min="3084" max="3084" width="14.42578125" style="25" customWidth="1"/>
    <col min="3085" max="3325" width="8.85546875" style="25"/>
    <col min="3326" max="3326" width="6.42578125" style="25" customWidth="1"/>
    <col min="3327" max="3327" width="51.7109375" style="25" bestFit="1" customWidth="1"/>
    <col min="3328" max="3330" width="0" style="25" hidden="1" customWidth="1"/>
    <col min="3331" max="3338" width="14.42578125" style="25" customWidth="1"/>
    <col min="3339" max="3339" width="16.85546875" style="25" customWidth="1"/>
    <col min="3340" max="3340" width="14.42578125" style="25" customWidth="1"/>
    <col min="3341" max="3581" width="8.85546875" style="25"/>
    <col min="3582" max="3582" width="6.42578125" style="25" customWidth="1"/>
    <col min="3583" max="3583" width="51.7109375" style="25" bestFit="1" customWidth="1"/>
    <col min="3584" max="3586" width="0" style="25" hidden="1" customWidth="1"/>
    <col min="3587" max="3594" width="14.42578125" style="25" customWidth="1"/>
    <col min="3595" max="3595" width="16.85546875" style="25" customWidth="1"/>
    <col min="3596" max="3596" width="14.42578125" style="25" customWidth="1"/>
    <col min="3597" max="3837" width="8.85546875" style="25"/>
    <col min="3838" max="3838" width="6.42578125" style="25" customWidth="1"/>
    <col min="3839" max="3839" width="51.7109375" style="25" bestFit="1" customWidth="1"/>
    <col min="3840" max="3842" width="0" style="25" hidden="1" customWidth="1"/>
    <col min="3843" max="3850" width="14.42578125" style="25" customWidth="1"/>
    <col min="3851" max="3851" width="16.85546875" style="25" customWidth="1"/>
    <col min="3852" max="3852" width="14.42578125" style="25" customWidth="1"/>
    <col min="3853" max="4093" width="8.85546875" style="25"/>
    <col min="4094" max="4094" width="6.42578125" style="25" customWidth="1"/>
    <col min="4095" max="4095" width="51.7109375" style="25" bestFit="1" customWidth="1"/>
    <col min="4096" max="4098" width="0" style="25" hidden="1" customWidth="1"/>
    <col min="4099" max="4106" width="14.42578125" style="25" customWidth="1"/>
    <col min="4107" max="4107" width="16.85546875" style="25" customWidth="1"/>
    <col min="4108" max="4108" width="14.42578125" style="25" customWidth="1"/>
    <col min="4109" max="4349" width="8.85546875" style="25"/>
    <col min="4350" max="4350" width="6.42578125" style="25" customWidth="1"/>
    <col min="4351" max="4351" width="51.7109375" style="25" bestFit="1" customWidth="1"/>
    <col min="4352" max="4354" width="0" style="25" hidden="1" customWidth="1"/>
    <col min="4355" max="4362" width="14.42578125" style="25" customWidth="1"/>
    <col min="4363" max="4363" width="16.85546875" style="25" customWidth="1"/>
    <col min="4364" max="4364" width="14.42578125" style="25" customWidth="1"/>
    <col min="4365" max="4605" width="8.85546875" style="25"/>
    <col min="4606" max="4606" width="6.42578125" style="25" customWidth="1"/>
    <col min="4607" max="4607" width="51.7109375" style="25" bestFit="1" customWidth="1"/>
    <col min="4608" max="4610" width="0" style="25" hidden="1" customWidth="1"/>
    <col min="4611" max="4618" width="14.42578125" style="25" customWidth="1"/>
    <col min="4619" max="4619" width="16.85546875" style="25" customWidth="1"/>
    <col min="4620" max="4620" width="14.42578125" style="25" customWidth="1"/>
    <col min="4621" max="4861" width="8.85546875" style="25"/>
    <col min="4862" max="4862" width="6.42578125" style="25" customWidth="1"/>
    <col min="4863" max="4863" width="51.7109375" style="25" bestFit="1" customWidth="1"/>
    <col min="4864" max="4866" width="0" style="25" hidden="1" customWidth="1"/>
    <col min="4867" max="4874" width="14.42578125" style="25" customWidth="1"/>
    <col min="4875" max="4875" width="16.85546875" style="25" customWidth="1"/>
    <col min="4876" max="4876" width="14.42578125" style="25" customWidth="1"/>
    <col min="4877" max="5117" width="8.85546875" style="25"/>
    <col min="5118" max="5118" width="6.42578125" style="25" customWidth="1"/>
    <col min="5119" max="5119" width="51.7109375" style="25" bestFit="1" customWidth="1"/>
    <col min="5120" max="5122" width="0" style="25" hidden="1" customWidth="1"/>
    <col min="5123" max="5130" width="14.42578125" style="25" customWidth="1"/>
    <col min="5131" max="5131" width="16.85546875" style="25" customWidth="1"/>
    <col min="5132" max="5132" width="14.42578125" style="25" customWidth="1"/>
    <col min="5133" max="5373" width="8.85546875" style="25"/>
    <col min="5374" max="5374" width="6.42578125" style="25" customWidth="1"/>
    <col min="5375" max="5375" width="51.7109375" style="25" bestFit="1" customWidth="1"/>
    <col min="5376" max="5378" width="0" style="25" hidden="1" customWidth="1"/>
    <col min="5379" max="5386" width="14.42578125" style="25" customWidth="1"/>
    <col min="5387" max="5387" width="16.85546875" style="25" customWidth="1"/>
    <col min="5388" max="5388" width="14.42578125" style="25" customWidth="1"/>
    <col min="5389" max="5629" width="8.85546875" style="25"/>
    <col min="5630" max="5630" width="6.42578125" style="25" customWidth="1"/>
    <col min="5631" max="5631" width="51.7109375" style="25" bestFit="1" customWidth="1"/>
    <col min="5632" max="5634" width="0" style="25" hidden="1" customWidth="1"/>
    <col min="5635" max="5642" width="14.42578125" style="25" customWidth="1"/>
    <col min="5643" max="5643" width="16.85546875" style="25" customWidth="1"/>
    <col min="5644" max="5644" width="14.42578125" style="25" customWidth="1"/>
    <col min="5645" max="5885" width="8.85546875" style="25"/>
    <col min="5886" max="5886" width="6.42578125" style="25" customWidth="1"/>
    <col min="5887" max="5887" width="51.7109375" style="25" bestFit="1" customWidth="1"/>
    <col min="5888" max="5890" width="0" style="25" hidden="1" customWidth="1"/>
    <col min="5891" max="5898" width="14.42578125" style="25" customWidth="1"/>
    <col min="5899" max="5899" width="16.85546875" style="25" customWidth="1"/>
    <col min="5900" max="5900" width="14.42578125" style="25" customWidth="1"/>
    <col min="5901" max="6141" width="8.85546875" style="25"/>
    <col min="6142" max="6142" width="6.42578125" style="25" customWidth="1"/>
    <col min="6143" max="6143" width="51.7109375" style="25" bestFit="1" customWidth="1"/>
    <col min="6144" max="6146" width="0" style="25" hidden="1" customWidth="1"/>
    <col min="6147" max="6154" width="14.42578125" style="25" customWidth="1"/>
    <col min="6155" max="6155" width="16.85546875" style="25" customWidth="1"/>
    <col min="6156" max="6156" width="14.42578125" style="25" customWidth="1"/>
    <col min="6157" max="6397" width="8.85546875" style="25"/>
    <col min="6398" max="6398" width="6.42578125" style="25" customWidth="1"/>
    <col min="6399" max="6399" width="51.7109375" style="25" bestFit="1" customWidth="1"/>
    <col min="6400" max="6402" width="0" style="25" hidden="1" customWidth="1"/>
    <col min="6403" max="6410" width="14.42578125" style="25" customWidth="1"/>
    <col min="6411" max="6411" width="16.85546875" style="25" customWidth="1"/>
    <col min="6412" max="6412" width="14.42578125" style="25" customWidth="1"/>
    <col min="6413" max="6653" width="8.85546875" style="25"/>
    <col min="6654" max="6654" width="6.42578125" style="25" customWidth="1"/>
    <col min="6655" max="6655" width="51.7109375" style="25" bestFit="1" customWidth="1"/>
    <col min="6656" max="6658" width="0" style="25" hidden="1" customWidth="1"/>
    <col min="6659" max="6666" width="14.42578125" style="25" customWidth="1"/>
    <col min="6667" max="6667" width="16.85546875" style="25" customWidth="1"/>
    <col min="6668" max="6668" width="14.42578125" style="25" customWidth="1"/>
    <col min="6669" max="6909" width="8.85546875" style="25"/>
    <col min="6910" max="6910" width="6.42578125" style="25" customWidth="1"/>
    <col min="6911" max="6911" width="51.7109375" style="25" bestFit="1" customWidth="1"/>
    <col min="6912" max="6914" width="0" style="25" hidden="1" customWidth="1"/>
    <col min="6915" max="6922" width="14.42578125" style="25" customWidth="1"/>
    <col min="6923" max="6923" width="16.85546875" style="25" customWidth="1"/>
    <col min="6924" max="6924" width="14.42578125" style="25" customWidth="1"/>
    <col min="6925" max="7165" width="8.85546875" style="25"/>
    <col min="7166" max="7166" width="6.42578125" style="25" customWidth="1"/>
    <col min="7167" max="7167" width="51.7109375" style="25" bestFit="1" customWidth="1"/>
    <col min="7168" max="7170" width="0" style="25" hidden="1" customWidth="1"/>
    <col min="7171" max="7178" width="14.42578125" style="25" customWidth="1"/>
    <col min="7179" max="7179" width="16.85546875" style="25" customWidth="1"/>
    <col min="7180" max="7180" width="14.42578125" style="25" customWidth="1"/>
    <col min="7181" max="7421" width="8.85546875" style="25"/>
    <col min="7422" max="7422" width="6.42578125" style="25" customWidth="1"/>
    <col min="7423" max="7423" width="51.7109375" style="25" bestFit="1" customWidth="1"/>
    <col min="7424" max="7426" width="0" style="25" hidden="1" customWidth="1"/>
    <col min="7427" max="7434" width="14.42578125" style="25" customWidth="1"/>
    <col min="7435" max="7435" width="16.85546875" style="25" customWidth="1"/>
    <col min="7436" max="7436" width="14.42578125" style="25" customWidth="1"/>
    <col min="7437" max="7677" width="8.85546875" style="25"/>
    <col min="7678" max="7678" width="6.42578125" style="25" customWidth="1"/>
    <col min="7679" max="7679" width="51.7109375" style="25" bestFit="1" customWidth="1"/>
    <col min="7680" max="7682" width="0" style="25" hidden="1" customWidth="1"/>
    <col min="7683" max="7690" width="14.42578125" style="25" customWidth="1"/>
    <col min="7691" max="7691" width="16.85546875" style="25" customWidth="1"/>
    <col min="7692" max="7692" width="14.42578125" style="25" customWidth="1"/>
    <col min="7693" max="7933" width="8.85546875" style="25"/>
    <col min="7934" max="7934" width="6.42578125" style="25" customWidth="1"/>
    <col min="7935" max="7935" width="51.7109375" style="25" bestFit="1" customWidth="1"/>
    <col min="7936" max="7938" width="0" style="25" hidden="1" customWidth="1"/>
    <col min="7939" max="7946" width="14.42578125" style="25" customWidth="1"/>
    <col min="7947" max="7947" width="16.85546875" style="25" customWidth="1"/>
    <col min="7948" max="7948" width="14.42578125" style="25" customWidth="1"/>
    <col min="7949" max="8189" width="8.85546875" style="25"/>
    <col min="8190" max="8190" width="6.42578125" style="25" customWidth="1"/>
    <col min="8191" max="8191" width="51.7109375" style="25" bestFit="1" customWidth="1"/>
    <col min="8192" max="8194" width="0" style="25" hidden="1" customWidth="1"/>
    <col min="8195" max="8202" width="14.42578125" style="25" customWidth="1"/>
    <col min="8203" max="8203" width="16.85546875" style="25" customWidth="1"/>
    <col min="8204" max="8204" width="14.42578125" style="25" customWidth="1"/>
    <col min="8205" max="8445" width="8.85546875" style="25"/>
    <col min="8446" max="8446" width="6.42578125" style="25" customWidth="1"/>
    <col min="8447" max="8447" width="51.7109375" style="25" bestFit="1" customWidth="1"/>
    <col min="8448" max="8450" width="0" style="25" hidden="1" customWidth="1"/>
    <col min="8451" max="8458" width="14.42578125" style="25" customWidth="1"/>
    <col min="8459" max="8459" width="16.85546875" style="25" customWidth="1"/>
    <col min="8460" max="8460" width="14.42578125" style="25" customWidth="1"/>
    <col min="8461" max="8701" width="8.85546875" style="25"/>
    <col min="8702" max="8702" width="6.42578125" style="25" customWidth="1"/>
    <col min="8703" max="8703" width="51.7109375" style="25" bestFit="1" customWidth="1"/>
    <col min="8704" max="8706" width="0" style="25" hidden="1" customWidth="1"/>
    <col min="8707" max="8714" width="14.42578125" style="25" customWidth="1"/>
    <col min="8715" max="8715" width="16.85546875" style="25" customWidth="1"/>
    <col min="8716" max="8716" width="14.42578125" style="25" customWidth="1"/>
    <col min="8717" max="8957" width="8.85546875" style="25"/>
    <col min="8958" max="8958" width="6.42578125" style="25" customWidth="1"/>
    <col min="8959" max="8959" width="51.7109375" style="25" bestFit="1" customWidth="1"/>
    <col min="8960" max="8962" width="0" style="25" hidden="1" customWidth="1"/>
    <col min="8963" max="8970" width="14.42578125" style="25" customWidth="1"/>
    <col min="8971" max="8971" width="16.85546875" style="25" customWidth="1"/>
    <col min="8972" max="8972" width="14.42578125" style="25" customWidth="1"/>
    <col min="8973" max="9213" width="8.85546875" style="25"/>
    <col min="9214" max="9214" width="6.42578125" style="25" customWidth="1"/>
    <col min="9215" max="9215" width="51.7109375" style="25" bestFit="1" customWidth="1"/>
    <col min="9216" max="9218" width="0" style="25" hidden="1" customWidth="1"/>
    <col min="9219" max="9226" width="14.42578125" style="25" customWidth="1"/>
    <col min="9227" max="9227" width="16.85546875" style="25" customWidth="1"/>
    <col min="9228" max="9228" width="14.42578125" style="25" customWidth="1"/>
    <col min="9229" max="9469" width="8.85546875" style="25"/>
    <col min="9470" max="9470" width="6.42578125" style="25" customWidth="1"/>
    <col min="9471" max="9471" width="51.7109375" style="25" bestFit="1" customWidth="1"/>
    <col min="9472" max="9474" width="0" style="25" hidden="1" customWidth="1"/>
    <col min="9475" max="9482" width="14.42578125" style="25" customWidth="1"/>
    <col min="9483" max="9483" width="16.85546875" style="25" customWidth="1"/>
    <col min="9484" max="9484" width="14.42578125" style="25" customWidth="1"/>
    <col min="9485" max="9725" width="8.85546875" style="25"/>
    <col min="9726" max="9726" width="6.42578125" style="25" customWidth="1"/>
    <col min="9727" max="9727" width="51.7109375" style="25" bestFit="1" customWidth="1"/>
    <col min="9728" max="9730" width="0" style="25" hidden="1" customWidth="1"/>
    <col min="9731" max="9738" width="14.42578125" style="25" customWidth="1"/>
    <col min="9739" max="9739" width="16.85546875" style="25" customWidth="1"/>
    <col min="9740" max="9740" width="14.42578125" style="25" customWidth="1"/>
    <col min="9741" max="9981" width="8.85546875" style="25"/>
    <col min="9982" max="9982" width="6.42578125" style="25" customWidth="1"/>
    <col min="9983" max="9983" width="51.7109375" style="25" bestFit="1" customWidth="1"/>
    <col min="9984" max="9986" width="0" style="25" hidden="1" customWidth="1"/>
    <col min="9987" max="9994" width="14.42578125" style="25" customWidth="1"/>
    <col min="9995" max="9995" width="16.85546875" style="25" customWidth="1"/>
    <col min="9996" max="9996" width="14.42578125" style="25" customWidth="1"/>
    <col min="9997" max="10237" width="8.85546875" style="25"/>
    <col min="10238" max="10238" width="6.42578125" style="25" customWidth="1"/>
    <col min="10239" max="10239" width="51.7109375" style="25" bestFit="1" customWidth="1"/>
    <col min="10240" max="10242" width="0" style="25" hidden="1" customWidth="1"/>
    <col min="10243" max="10250" width="14.42578125" style="25" customWidth="1"/>
    <col min="10251" max="10251" width="16.85546875" style="25" customWidth="1"/>
    <col min="10252" max="10252" width="14.42578125" style="25" customWidth="1"/>
    <col min="10253" max="10493" width="8.85546875" style="25"/>
    <col min="10494" max="10494" width="6.42578125" style="25" customWidth="1"/>
    <col min="10495" max="10495" width="51.7109375" style="25" bestFit="1" customWidth="1"/>
    <col min="10496" max="10498" width="0" style="25" hidden="1" customWidth="1"/>
    <col min="10499" max="10506" width="14.42578125" style="25" customWidth="1"/>
    <col min="10507" max="10507" width="16.85546875" style="25" customWidth="1"/>
    <col min="10508" max="10508" width="14.42578125" style="25" customWidth="1"/>
    <col min="10509" max="10749" width="8.85546875" style="25"/>
    <col min="10750" max="10750" width="6.42578125" style="25" customWidth="1"/>
    <col min="10751" max="10751" width="51.7109375" style="25" bestFit="1" customWidth="1"/>
    <col min="10752" max="10754" width="0" style="25" hidden="1" customWidth="1"/>
    <col min="10755" max="10762" width="14.42578125" style="25" customWidth="1"/>
    <col min="10763" max="10763" width="16.85546875" style="25" customWidth="1"/>
    <col min="10764" max="10764" width="14.42578125" style="25" customWidth="1"/>
    <col min="10765" max="11005" width="8.85546875" style="25"/>
    <col min="11006" max="11006" width="6.42578125" style="25" customWidth="1"/>
    <col min="11007" max="11007" width="51.7109375" style="25" bestFit="1" customWidth="1"/>
    <col min="11008" max="11010" width="0" style="25" hidden="1" customWidth="1"/>
    <col min="11011" max="11018" width="14.42578125" style="25" customWidth="1"/>
    <col min="11019" max="11019" width="16.85546875" style="25" customWidth="1"/>
    <col min="11020" max="11020" width="14.42578125" style="25" customWidth="1"/>
    <col min="11021" max="11261" width="8.85546875" style="25"/>
    <col min="11262" max="11262" width="6.42578125" style="25" customWidth="1"/>
    <col min="11263" max="11263" width="51.7109375" style="25" bestFit="1" customWidth="1"/>
    <col min="11264" max="11266" width="0" style="25" hidden="1" customWidth="1"/>
    <col min="11267" max="11274" width="14.42578125" style="25" customWidth="1"/>
    <col min="11275" max="11275" width="16.85546875" style="25" customWidth="1"/>
    <col min="11276" max="11276" width="14.42578125" style="25" customWidth="1"/>
    <col min="11277" max="11517" width="8.85546875" style="25"/>
    <col min="11518" max="11518" width="6.42578125" style="25" customWidth="1"/>
    <col min="11519" max="11519" width="51.7109375" style="25" bestFit="1" customWidth="1"/>
    <col min="11520" max="11522" width="0" style="25" hidden="1" customWidth="1"/>
    <col min="11523" max="11530" width="14.42578125" style="25" customWidth="1"/>
    <col min="11531" max="11531" width="16.85546875" style="25" customWidth="1"/>
    <col min="11532" max="11532" width="14.42578125" style="25" customWidth="1"/>
    <col min="11533" max="11773" width="8.85546875" style="25"/>
    <col min="11774" max="11774" width="6.42578125" style="25" customWidth="1"/>
    <col min="11775" max="11775" width="51.7109375" style="25" bestFit="1" customWidth="1"/>
    <col min="11776" max="11778" width="0" style="25" hidden="1" customWidth="1"/>
    <col min="11779" max="11786" width="14.42578125" style="25" customWidth="1"/>
    <col min="11787" max="11787" width="16.85546875" style="25" customWidth="1"/>
    <col min="11788" max="11788" width="14.42578125" style="25" customWidth="1"/>
    <col min="11789" max="12029" width="8.85546875" style="25"/>
    <col min="12030" max="12030" width="6.42578125" style="25" customWidth="1"/>
    <col min="12031" max="12031" width="51.7109375" style="25" bestFit="1" customWidth="1"/>
    <col min="12032" max="12034" width="0" style="25" hidden="1" customWidth="1"/>
    <col min="12035" max="12042" width="14.42578125" style="25" customWidth="1"/>
    <col min="12043" max="12043" width="16.85546875" style="25" customWidth="1"/>
    <col min="12044" max="12044" width="14.42578125" style="25" customWidth="1"/>
    <col min="12045" max="12285" width="8.85546875" style="25"/>
    <col min="12286" max="12286" width="6.42578125" style="25" customWidth="1"/>
    <col min="12287" max="12287" width="51.7109375" style="25" bestFit="1" customWidth="1"/>
    <col min="12288" max="12290" width="0" style="25" hidden="1" customWidth="1"/>
    <col min="12291" max="12298" width="14.42578125" style="25" customWidth="1"/>
    <col min="12299" max="12299" width="16.85546875" style="25" customWidth="1"/>
    <col min="12300" max="12300" width="14.42578125" style="25" customWidth="1"/>
    <col min="12301" max="12541" width="8.85546875" style="25"/>
    <col min="12542" max="12542" width="6.42578125" style="25" customWidth="1"/>
    <col min="12543" max="12543" width="51.7109375" style="25" bestFit="1" customWidth="1"/>
    <col min="12544" max="12546" width="0" style="25" hidden="1" customWidth="1"/>
    <col min="12547" max="12554" width="14.42578125" style="25" customWidth="1"/>
    <col min="12555" max="12555" width="16.85546875" style="25" customWidth="1"/>
    <col min="12556" max="12556" width="14.42578125" style="25" customWidth="1"/>
    <col min="12557" max="12797" width="8.85546875" style="25"/>
    <col min="12798" max="12798" width="6.42578125" style="25" customWidth="1"/>
    <col min="12799" max="12799" width="51.7109375" style="25" bestFit="1" customWidth="1"/>
    <col min="12800" max="12802" width="0" style="25" hidden="1" customWidth="1"/>
    <col min="12803" max="12810" width="14.42578125" style="25" customWidth="1"/>
    <col min="12811" max="12811" width="16.85546875" style="25" customWidth="1"/>
    <col min="12812" max="12812" width="14.42578125" style="25" customWidth="1"/>
    <col min="12813" max="13053" width="8.85546875" style="25"/>
    <col min="13054" max="13054" width="6.42578125" style="25" customWidth="1"/>
    <col min="13055" max="13055" width="51.7109375" style="25" bestFit="1" customWidth="1"/>
    <col min="13056" max="13058" width="0" style="25" hidden="1" customWidth="1"/>
    <col min="13059" max="13066" width="14.42578125" style="25" customWidth="1"/>
    <col min="13067" max="13067" width="16.85546875" style="25" customWidth="1"/>
    <col min="13068" max="13068" width="14.42578125" style="25" customWidth="1"/>
    <col min="13069" max="13309" width="8.85546875" style="25"/>
    <col min="13310" max="13310" width="6.42578125" style="25" customWidth="1"/>
    <col min="13311" max="13311" width="51.7109375" style="25" bestFit="1" customWidth="1"/>
    <col min="13312" max="13314" width="0" style="25" hidden="1" customWidth="1"/>
    <col min="13315" max="13322" width="14.42578125" style="25" customWidth="1"/>
    <col min="13323" max="13323" width="16.85546875" style="25" customWidth="1"/>
    <col min="13324" max="13324" width="14.42578125" style="25" customWidth="1"/>
    <col min="13325" max="13565" width="8.85546875" style="25"/>
    <col min="13566" max="13566" width="6.42578125" style="25" customWidth="1"/>
    <col min="13567" max="13567" width="51.7109375" style="25" bestFit="1" customWidth="1"/>
    <col min="13568" max="13570" width="0" style="25" hidden="1" customWidth="1"/>
    <col min="13571" max="13578" width="14.42578125" style="25" customWidth="1"/>
    <col min="13579" max="13579" width="16.85546875" style="25" customWidth="1"/>
    <col min="13580" max="13580" width="14.42578125" style="25" customWidth="1"/>
    <col min="13581" max="13821" width="8.85546875" style="25"/>
    <col min="13822" max="13822" width="6.42578125" style="25" customWidth="1"/>
    <col min="13823" max="13823" width="51.7109375" style="25" bestFit="1" customWidth="1"/>
    <col min="13824" max="13826" width="0" style="25" hidden="1" customWidth="1"/>
    <col min="13827" max="13834" width="14.42578125" style="25" customWidth="1"/>
    <col min="13835" max="13835" width="16.85546875" style="25" customWidth="1"/>
    <col min="13836" max="13836" width="14.42578125" style="25" customWidth="1"/>
    <col min="13837" max="14077" width="8.85546875" style="25"/>
    <col min="14078" max="14078" width="6.42578125" style="25" customWidth="1"/>
    <col min="14079" max="14079" width="51.7109375" style="25" bestFit="1" customWidth="1"/>
    <col min="14080" max="14082" width="0" style="25" hidden="1" customWidth="1"/>
    <col min="14083" max="14090" width="14.42578125" style="25" customWidth="1"/>
    <col min="14091" max="14091" width="16.85546875" style="25" customWidth="1"/>
    <col min="14092" max="14092" width="14.42578125" style="25" customWidth="1"/>
    <col min="14093" max="14333" width="8.85546875" style="25"/>
    <col min="14334" max="14334" width="6.42578125" style="25" customWidth="1"/>
    <col min="14335" max="14335" width="51.7109375" style="25" bestFit="1" customWidth="1"/>
    <col min="14336" max="14338" width="0" style="25" hidden="1" customWidth="1"/>
    <col min="14339" max="14346" width="14.42578125" style="25" customWidth="1"/>
    <col min="14347" max="14347" width="16.85546875" style="25" customWidth="1"/>
    <col min="14348" max="14348" width="14.42578125" style="25" customWidth="1"/>
    <col min="14349" max="14589" width="8.85546875" style="25"/>
    <col min="14590" max="14590" width="6.42578125" style="25" customWidth="1"/>
    <col min="14591" max="14591" width="51.7109375" style="25" bestFit="1" customWidth="1"/>
    <col min="14592" max="14594" width="0" style="25" hidden="1" customWidth="1"/>
    <col min="14595" max="14602" width="14.42578125" style="25" customWidth="1"/>
    <col min="14603" max="14603" width="16.85546875" style="25" customWidth="1"/>
    <col min="14604" max="14604" width="14.42578125" style="25" customWidth="1"/>
    <col min="14605" max="14845" width="8.85546875" style="25"/>
    <col min="14846" max="14846" width="6.42578125" style="25" customWidth="1"/>
    <col min="14847" max="14847" width="51.7109375" style="25" bestFit="1" customWidth="1"/>
    <col min="14848" max="14850" width="0" style="25" hidden="1" customWidth="1"/>
    <col min="14851" max="14858" width="14.42578125" style="25" customWidth="1"/>
    <col min="14859" max="14859" width="16.85546875" style="25" customWidth="1"/>
    <col min="14860" max="14860" width="14.42578125" style="25" customWidth="1"/>
    <col min="14861" max="15101" width="8.85546875" style="25"/>
    <col min="15102" max="15102" width="6.42578125" style="25" customWidth="1"/>
    <col min="15103" max="15103" width="51.7109375" style="25" bestFit="1" customWidth="1"/>
    <col min="15104" max="15106" width="0" style="25" hidden="1" customWidth="1"/>
    <col min="15107" max="15114" width="14.42578125" style="25" customWidth="1"/>
    <col min="15115" max="15115" width="16.85546875" style="25" customWidth="1"/>
    <col min="15116" max="15116" width="14.42578125" style="25" customWidth="1"/>
    <col min="15117" max="15357" width="8.85546875" style="25"/>
    <col min="15358" max="15358" width="6.42578125" style="25" customWidth="1"/>
    <col min="15359" max="15359" width="51.7109375" style="25" bestFit="1" customWidth="1"/>
    <col min="15360" max="15362" width="0" style="25" hidden="1" customWidth="1"/>
    <col min="15363" max="15370" width="14.42578125" style="25" customWidth="1"/>
    <col min="15371" max="15371" width="16.85546875" style="25" customWidth="1"/>
    <col min="15372" max="15372" width="14.42578125" style="25" customWidth="1"/>
    <col min="15373" max="15613" width="8.85546875" style="25"/>
    <col min="15614" max="15614" width="6.42578125" style="25" customWidth="1"/>
    <col min="15615" max="15615" width="51.7109375" style="25" bestFit="1" customWidth="1"/>
    <col min="15616" max="15618" width="0" style="25" hidden="1" customWidth="1"/>
    <col min="15619" max="15626" width="14.42578125" style="25" customWidth="1"/>
    <col min="15627" max="15627" width="16.85546875" style="25" customWidth="1"/>
    <col min="15628" max="15628" width="14.42578125" style="25" customWidth="1"/>
    <col min="15629" max="15869" width="8.85546875" style="25"/>
    <col min="15870" max="15870" width="6.42578125" style="25" customWidth="1"/>
    <col min="15871" max="15871" width="51.7109375" style="25" bestFit="1" customWidth="1"/>
    <col min="15872" max="15874" width="0" style="25" hidden="1" customWidth="1"/>
    <col min="15875" max="15882" width="14.42578125" style="25" customWidth="1"/>
    <col min="15883" max="15883" width="16.85546875" style="25" customWidth="1"/>
    <col min="15884" max="15884" width="14.42578125" style="25" customWidth="1"/>
    <col min="15885" max="16125" width="8.85546875" style="25"/>
    <col min="16126" max="16126" width="6.42578125" style="25" customWidth="1"/>
    <col min="16127" max="16127" width="51.7109375" style="25" bestFit="1" customWidth="1"/>
    <col min="16128" max="16130" width="0" style="25" hidden="1" customWidth="1"/>
    <col min="16131" max="16138" width="14.42578125" style="25" customWidth="1"/>
    <col min="16139" max="16139" width="16.85546875" style="25" customWidth="1"/>
    <col min="16140" max="16140" width="14.42578125" style="25" customWidth="1"/>
    <col min="16141" max="16381" width="8.85546875" style="25"/>
    <col min="16382" max="16384" width="9.140625" style="25" customWidth="1"/>
  </cols>
  <sheetData>
    <row r="1" spans="1:17">
      <c r="A1" s="15" t="s">
        <v>67</v>
      </c>
      <c r="B1" s="114"/>
      <c r="C1" s="170"/>
      <c r="D1" s="170"/>
      <c r="E1" s="170"/>
      <c r="F1" s="170"/>
      <c r="G1" s="170"/>
      <c r="H1" s="15"/>
      <c r="I1" s="15"/>
      <c r="J1" s="15"/>
      <c r="K1" s="15"/>
      <c r="L1" s="15"/>
      <c r="M1" s="24" t="s">
        <v>67</v>
      </c>
    </row>
    <row r="2" spans="1:17">
      <c r="A2" s="430" t="s">
        <v>46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</row>
    <row r="3" spans="1:17">
      <c r="A3" s="430" t="s">
        <v>83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</row>
    <row r="4" spans="1:17">
      <c r="A4" s="430" t="s">
        <v>635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</row>
    <row r="5" spans="1:17">
      <c r="A5" s="15"/>
      <c r="B5" s="114"/>
      <c r="C5" s="170"/>
      <c r="D5" s="170"/>
      <c r="E5" s="170"/>
      <c r="F5" s="170"/>
      <c r="G5" s="170"/>
      <c r="H5" s="15"/>
      <c r="I5" s="15"/>
      <c r="J5" s="15"/>
      <c r="K5" s="15"/>
      <c r="L5" s="15"/>
      <c r="M5" s="170"/>
    </row>
    <row r="6" spans="1:17" ht="38.25">
      <c r="A6" s="30" t="s">
        <v>624</v>
      </c>
      <c r="B6" s="114"/>
      <c r="C6" s="84" t="s">
        <v>623</v>
      </c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3" t="s">
        <v>370</v>
      </c>
      <c r="L6" s="83" t="s">
        <v>82</v>
      </c>
      <c r="M6" s="47" t="s">
        <v>42</v>
      </c>
    </row>
    <row r="7" spans="1:17">
      <c r="A7" s="1"/>
      <c r="B7" s="114"/>
      <c r="C7" s="171"/>
      <c r="D7" s="171"/>
      <c r="E7" s="171"/>
      <c r="F7" s="171"/>
      <c r="G7" s="171"/>
      <c r="H7" s="3"/>
      <c r="I7" s="3"/>
      <c r="J7" s="3"/>
      <c r="K7" s="171"/>
      <c r="L7" s="171"/>
      <c r="M7" s="171"/>
    </row>
    <row r="8" spans="1:17">
      <c r="A8" s="30" t="s">
        <v>40</v>
      </c>
      <c r="B8" s="114"/>
      <c r="C8" s="169"/>
      <c r="D8" s="169"/>
      <c r="E8" s="169"/>
      <c r="F8" s="169"/>
      <c r="G8" s="169"/>
      <c r="H8" s="150"/>
      <c r="I8" s="150"/>
      <c r="J8" s="150"/>
      <c r="K8" s="150"/>
      <c r="L8" s="169"/>
      <c r="M8" s="169"/>
    </row>
    <row r="9" spans="1:17">
      <c r="A9" s="1"/>
      <c r="B9" s="114"/>
      <c r="C9" s="11"/>
      <c r="D9" s="11"/>
      <c r="E9" s="11"/>
      <c r="F9" s="11"/>
      <c r="G9" s="11"/>
      <c r="H9" s="7"/>
      <c r="I9" s="7"/>
      <c r="J9" s="7"/>
      <c r="K9" s="7"/>
      <c r="L9" s="11"/>
      <c r="M9" s="169"/>
    </row>
    <row r="10" spans="1:17">
      <c r="A10" s="15" t="s">
        <v>39</v>
      </c>
      <c r="B10" s="160"/>
      <c r="C10" s="175">
        <v>16050870</v>
      </c>
      <c r="D10" s="175">
        <v>33461236</v>
      </c>
      <c r="E10" s="175">
        <v>34775254</v>
      </c>
      <c r="F10" s="175">
        <v>35234758</v>
      </c>
      <c r="G10" s="175">
        <v>35459824</v>
      </c>
      <c r="H10" s="175">
        <v>36481084</v>
      </c>
      <c r="I10" s="175">
        <v>36106032</v>
      </c>
      <c r="J10" s="175">
        <v>35230152</v>
      </c>
      <c r="K10" s="73">
        <v>177383969</v>
      </c>
      <c r="L10" s="73">
        <v>1340662796</v>
      </c>
      <c r="M10" s="175">
        <v>1780845975</v>
      </c>
      <c r="O10" s="193"/>
      <c r="P10" s="142">
        <f>M10-O10</f>
        <v>1780845975</v>
      </c>
    </row>
    <row r="11" spans="1:17">
      <c r="A11" s="15" t="s">
        <v>37</v>
      </c>
      <c r="B11" s="114"/>
      <c r="C11" s="174">
        <v>-6637286</v>
      </c>
      <c r="D11" s="174">
        <v>-5135854</v>
      </c>
      <c r="E11" s="174">
        <v>-6313013</v>
      </c>
      <c r="F11" s="174">
        <v>-5976936</v>
      </c>
      <c r="G11" s="174">
        <v>-6508251</v>
      </c>
      <c r="H11" s="174">
        <v>-6058170</v>
      </c>
      <c r="I11" s="174">
        <v>-6158782</v>
      </c>
      <c r="J11" s="174">
        <v>-5822215</v>
      </c>
      <c r="K11" s="173">
        <v>-31589243</v>
      </c>
      <c r="L11" s="173">
        <v>-3144078</v>
      </c>
      <c r="M11" s="174">
        <v>-83343828</v>
      </c>
      <c r="O11" s="193"/>
      <c r="P11" s="142">
        <f t="shared" ref="P11:P14" si="0">M11-O11</f>
        <v>-83343828</v>
      </c>
    </row>
    <row r="12" spans="1:17">
      <c r="A12" s="15" t="s">
        <v>36</v>
      </c>
      <c r="B12" s="114"/>
      <c r="C12" s="174">
        <v>388539</v>
      </c>
      <c r="D12" s="174">
        <v>723919</v>
      </c>
      <c r="E12" s="174">
        <v>730631</v>
      </c>
      <c r="F12" s="174">
        <v>876888</v>
      </c>
      <c r="G12" s="174">
        <v>907544</v>
      </c>
      <c r="H12" s="174">
        <v>1490417</v>
      </c>
      <c r="I12" s="174">
        <v>5947451</v>
      </c>
      <c r="J12" s="174">
        <v>7056095</v>
      </c>
      <c r="K12" s="173">
        <v>26658439</v>
      </c>
      <c r="L12" s="173">
        <v>165056740</v>
      </c>
      <c r="M12" s="174">
        <v>209836663</v>
      </c>
      <c r="O12" s="193"/>
      <c r="P12" s="142">
        <f t="shared" si="0"/>
        <v>209836663</v>
      </c>
    </row>
    <row r="13" spans="1:17">
      <c r="A13" s="15" t="s">
        <v>35</v>
      </c>
      <c r="B13" s="114"/>
      <c r="C13" s="174">
        <v>-66399</v>
      </c>
      <c r="D13" s="174">
        <v>-139226</v>
      </c>
      <c r="E13" s="174">
        <v>-168497</v>
      </c>
      <c r="F13" s="174">
        <v>-239596</v>
      </c>
      <c r="G13" s="174">
        <v>-327336</v>
      </c>
      <c r="H13" s="174">
        <v>-320333</v>
      </c>
      <c r="I13" s="174">
        <v>-351905</v>
      </c>
      <c r="J13" s="174">
        <v>-264543</v>
      </c>
      <c r="K13" s="173">
        <v>-489271</v>
      </c>
      <c r="L13" s="173">
        <v>-2938657</v>
      </c>
      <c r="M13" s="174">
        <v>-5305763</v>
      </c>
      <c r="O13" s="193"/>
      <c r="P13" s="142">
        <f t="shared" si="0"/>
        <v>-5305763</v>
      </c>
    </row>
    <row r="14" spans="1:17">
      <c r="A14" s="15" t="s">
        <v>34</v>
      </c>
      <c r="B14" s="114"/>
      <c r="C14" s="174">
        <v>68400</v>
      </c>
      <c r="D14" s="174">
        <v>148038</v>
      </c>
      <c r="E14" s="174">
        <v>163356</v>
      </c>
      <c r="F14" s="174">
        <v>179760</v>
      </c>
      <c r="G14" s="174">
        <v>193872</v>
      </c>
      <c r="H14" s="174">
        <v>195090</v>
      </c>
      <c r="I14" s="174">
        <v>199842</v>
      </c>
      <c r="J14" s="174">
        <v>186690</v>
      </c>
      <c r="K14" s="173">
        <v>711985</v>
      </c>
      <c r="L14" s="173">
        <v>1776913</v>
      </c>
      <c r="M14" s="174">
        <v>3823946</v>
      </c>
      <c r="O14" s="193"/>
      <c r="P14" s="142">
        <f t="shared" si="0"/>
        <v>3823946</v>
      </c>
    </row>
    <row r="15" spans="1:17" ht="13.5" thickBot="1">
      <c r="A15" s="56" t="s">
        <v>625</v>
      </c>
      <c r="B15" s="114"/>
      <c r="C15" s="176">
        <v>9804124</v>
      </c>
      <c r="D15" s="176">
        <v>29058113</v>
      </c>
      <c r="E15" s="176">
        <v>29187731</v>
      </c>
      <c r="F15" s="176">
        <v>30074874</v>
      </c>
      <c r="G15" s="176">
        <v>29725653</v>
      </c>
      <c r="H15" s="153">
        <v>31788088</v>
      </c>
      <c r="I15" s="153">
        <v>35742638</v>
      </c>
      <c r="J15" s="153">
        <v>36386179</v>
      </c>
      <c r="K15" s="176">
        <v>172675879</v>
      </c>
      <c r="L15" s="176">
        <v>1501413714</v>
      </c>
      <c r="M15" s="176">
        <v>1905856993</v>
      </c>
      <c r="N15" s="26"/>
      <c r="O15" s="193"/>
      <c r="P15" s="142">
        <f>M15-O15</f>
        <v>1905856993</v>
      </c>
      <c r="Q15" s="91"/>
    </row>
    <row r="16" spans="1:17" ht="13.5" thickTop="1">
      <c r="A16" s="15"/>
      <c r="B16" s="114"/>
      <c r="C16" s="152"/>
      <c r="D16" s="152"/>
      <c r="E16" s="152"/>
      <c r="F16" s="152"/>
      <c r="G16" s="152"/>
      <c r="H16" s="151"/>
      <c r="I16" s="151"/>
      <c r="J16" s="151"/>
      <c r="K16" s="152"/>
      <c r="L16" s="152"/>
      <c r="M16" s="152"/>
    </row>
    <row r="17" spans="1:16">
      <c r="A17" s="30" t="s">
        <v>32</v>
      </c>
      <c r="B17" s="114"/>
      <c r="C17" s="169"/>
      <c r="D17" s="169"/>
      <c r="E17" s="169"/>
      <c r="F17" s="169"/>
      <c r="G17" s="169"/>
      <c r="H17" s="150"/>
      <c r="I17" s="150"/>
      <c r="J17" s="150"/>
      <c r="K17" s="169"/>
      <c r="L17" s="169"/>
      <c r="M17" s="169"/>
    </row>
    <row r="18" spans="1:16">
      <c r="A18" s="1"/>
      <c r="B18" s="114"/>
      <c r="C18" s="169"/>
      <c r="D18" s="169"/>
      <c r="E18" s="169"/>
      <c r="F18" s="169"/>
      <c r="G18" s="169"/>
      <c r="H18" s="150"/>
      <c r="I18" s="150"/>
      <c r="J18" s="150"/>
      <c r="K18" s="169"/>
      <c r="L18" s="169"/>
      <c r="M18" s="169"/>
    </row>
    <row r="19" spans="1:16">
      <c r="A19" s="15" t="s">
        <v>31</v>
      </c>
      <c r="B19" s="114"/>
      <c r="C19" s="175">
        <v>341406</v>
      </c>
      <c r="D19" s="175">
        <v>8683830</v>
      </c>
      <c r="E19" s="175">
        <v>13393586</v>
      </c>
      <c r="F19" s="175">
        <v>13400065</v>
      </c>
      <c r="G19" s="175">
        <v>14718298</v>
      </c>
      <c r="H19" s="175">
        <v>10482782</v>
      </c>
      <c r="I19" s="175">
        <v>62429550</v>
      </c>
      <c r="J19" s="175">
        <v>23122881</v>
      </c>
      <c r="K19" s="175">
        <v>74198171</v>
      </c>
      <c r="L19" s="175">
        <v>805832395</v>
      </c>
      <c r="M19" s="175">
        <v>1026602964</v>
      </c>
      <c r="O19" s="193"/>
      <c r="P19" s="142">
        <f>M19-O19</f>
        <v>1026602964</v>
      </c>
    </row>
    <row r="20" spans="1:16">
      <c r="A20" s="15" t="s">
        <v>30</v>
      </c>
      <c r="B20" s="114"/>
      <c r="C20" s="174">
        <v>414975</v>
      </c>
      <c r="D20" s="174">
        <v>5087326</v>
      </c>
      <c r="E20" s="174">
        <v>4765577</v>
      </c>
      <c r="F20" s="174">
        <v>5657753</v>
      </c>
      <c r="G20" s="174">
        <v>5942973</v>
      </c>
      <c r="H20" s="174">
        <v>5152118</v>
      </c>
      <c r="I20" s="174">
        <v>22297227</v>
      </c>
      <c r="J20" s="174">
        <v>8503743</v>
      </c>
      <c r="K20" s="174">
        <v>18520203</v>
      </c>
      <c r="L20" s="174">
        <v>125139648</v>
      </c>
      <c r="M20" s="174">
        <v>201481543</v>
      </c>
      <c r="O20" s="193"/>
      <c r="P20" s="142">
        <f t="shared" ref="P20:P29" si="1">M20-O20</f>
        <v>201481543</v>
      </c>
    </row>
    <row r="21" spans="1:16">
      <c r="A21" s="15" t="s">
        <v>29</v>
      </c>
      <c r="B21" s="114"/>
      <c r="C21" s="174">
        <v>1469179</v>
      </c>
      <c r="D21" s="174">
        <v>2451687</v>
      </c>
      <c r="E21" s="174">
        <v>3186974</v>
      </c>
      <c r="F21" s="174">
        <v>4024389</v>
      </c>
      <c r="G21" s="174">
        <v>3354400</v>
      </c>
      <c r="H21" s="174">
        <v>3441527</v>
      </c>
      <c r="I21" s="174">
        <v>3417479</v>
      </c>
      <c r="J21" s="174">
        <v>3373426</v>
      </c>
      <c r="K21" s="174">
        <v>17153164</v>
      </c>
      <c r="L21" s="174">
        <v>132439198</v>
      </c>
      <c r="M21" s="174">
        <v>174311423</v>
      </c>
      <c r="O21" s="193"/>
      <c r="P21" s="142">
        <f t="shared" si="1"/>
        <v>174311423</v>
      </c>
    </row>
    <row r="22" spans="1:16">
      <c r="A22" s="15" t="s">
        <v>28</v>
      </c>
      <c r="B22" s="114"/>
      <c r="C22" s="174">
        <v>4543849</v>
      </c>
      <c r="D22" s="174">
        <v>8613505</v>
      </c>
      <c r="E22" s="174">
        <v>7520242</v>
      </c>
      <c r="F22" s="174">
        <v>5179449</v>
      </c>
      <c r="G22" s="174">
        <v>2816476</v>
      </c>
      <c r="H22" s="174">
        <v>4652163</v>
      </c>
      <c r="I22" s="174">
        <v>3355403</v>
      </c>
      <c r="J22" s="174">
        <v>4889008</v>
      </c>
      <c r="K22" s="174">
        <v>25003727</v>
      </c>
      <c r="L22" s="174">
        <v>185142127</v>
      </c>
      <c r="M22" s="174">
        <v>251715949</v>
      </c>
      <c r="O22" s="193"/>
      <c r="P22" s="142">
        <f t="shared" si="1"/>
        <v>251715949</v>
      </c>
    </row>
    <row r="23" spans="1:16">
      <c r="A23" s="15" t="s">
        <v>27</v>
      </c>
      <c r="B23" s="114"/>
      <c r="C23" s="174">
        <v>0</v>
      </c>
      <c r="D23" s="174">
        <v>0</v>
      </c>
      <c r="E23" s="174">
        <v>0</v>
      </c>
      <c r="F23" s="174">
        <v>-3700</v>
      </c>
      <c r="G23" s="174">
        <v>1213510</v>
      </c>
      <c r="H23" s="174">
        <v>1240450</v>
      </c>
      <c r="I23" s="174">
        <v>1227600</v>
      </c>
      <c r="J23" s="174">
        <v>1198000</v>
      </c>
      <c r="K23" s="174">
        <v>6030900</v>
      </c>
      <c r="L23" s="174">
        <v>50441880</v>
      </c>
      <c r="M23" s="174">
        <v>61348640</v>
      </c>
      <c r="O23" s="193"/>
      <c r="P23" s="142">
        <f t="shared" si="1"/>
        <v>61348640</v>
      </c>
    </row>
    <row r="24" spans="1:16">
      <c r="A24" s="15" t="s">
        <v>26</v>
      </c>
      <c r="B24" s="114"/>
      <c r="C24" s="174">
        <v>0</v>
      </c>
      <c r="D24" s="174">
        <v>0</v>
      </c>
      <c r="E24" s="174">
        <v>0</v>
      </c>
      <c r="F24" s="174">
        <v>0</v>
      </c>
      <c r="G24" s="174">
        <v>-375000</v>
      </c>
      <c r="H24" s="174">
        <v>0</v>
      </c>
      <c r="I24" s="174">
        <v>323140</v>
      </c>
      <c r="J24" s="174">
        <v>103564</v>
      </c>
      <c r="K24" s="174">
        <v>1429989</v>
      </c>
      <c r="L24" s="174">
        <v>6290938</v>
      </c>
      <c r="M24" s="174">
        <v>7772631</v>
      </c>
      <c r="O24" s="193"/>
      <c r="P24" s="142">
        <f t="shared" si="1"/>
        <v>7772631</v>
      </c>
    </row>
    <row r="25" spans="1:16">
      <c r="A25" s="15" t="s">
        <v>25</v>
      </c>
      <c r="B25" s="111"/>
      <c r="C25" s="174">
        <v>8204</v>
      </c>
      <c r="D25" s="174">
        <v>-56160</v>
      </c>
      <c r="E25" s="174">
        <v>20937</v>
      </c>
      <c r="F25" s="174">
        <v>37732</v>
      </c>
      <c r="G25" s="174">
        <v>13592</v>
      </c>
      <c r="H25" s="174">
        <v>149024</v>
      </c>
      <c r="I25" s="174">
        <v>22209</v>
      </c>
      <c r="J25" s="174">
        <v>10895</v>
      </c>
      <c r="K25" s="174">
        <v>56250</v>
      </c>
      <c r="L25" s="174">
        <v>4341009</v>
      </c>
      <c r="M25" s="174">
        <v>4603692</v>
      </c>
      <c r="N25" s="91"/>
      <c r="O25" s="193"/>
      <c r="P25" s="142">
        <f t="shared" si="1"/>
        <v>4603692</v>
      </c>
    </row>
    <row r="26" spans="1:16">
      <c r="A26" s="15" t="s">
        <v>24</v>
      </c>
      <c r="B26" s="114"/>
      <c r="C26" s="174">
        <v>21521</v>
      </c>
      <c r="D26" s="174">
        <v>55782</v>
      </c>
      <c r="E26" s="174">
        <v>43156</v>
      </c>
      <c r="F26" s="174">
        <v>69799</v>
      </c>
      <c r="G26" s="174">
        <v>100635</v>
      </c>
      <c r="H26" s="174">
        <v>135838</v>
      </c>
      <c r="I26" s="174">
        <v>72566</v>
      </c>
      <c r="J26" s="174">
        <v>90917</v>
      </c>
      <c r="K26" s="174">
        <v>620064</v>
      </c>
      <c r="L26" s="174">
        <v>254875</v>
      </c>
      <c r="M26" s="174">
        <v>1465153</v>
      </c>
      <c r="O26" s="193"/>
      <c r="P26" s="142">
        <f t="shared" si="1"/>
        <v>1465153</v>
      </c>
    </row>
    <row r="27" spans="1:16">
      <c r="A27" s="15" t="s">
        <v>23</v>
      </c>
      <c r="B27" s="114"/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26314569</v>
      </c>
      <c r="M27" s="174">
        <v>26314569</v>
      </c>
      <c r="O27" s="193"/>
      <c r="P27" s="142">
        <f t="shared" si="1"/>
        <v>26314569</v>
      </c>
    </row>
    <row r="28" spans="1:16">
      <c r="A28" s="52" t="s">
        <v>631</v>
      </c>
      <c r="B28" s="114"/>
      <c r="C28" s="67">
        <v>6799134</v>
      </c>
      <c r="D28" s="67">
        <v>24835970</v>
      </c>
      <c r="E28" s="67">
        <v>28930472</v>
      </c>
      <c r="F28" s="67">
        <v>28365487</v>
      </c>
      <c r="G28" s="67">
        <v>27784884</v>
      </c>
      <c r="H28" s="66">
        <v>25253902</v>
      </c>
      <c r="I28" s="66">
        <v>93145174</v>
      </c>
      <c r="J28" s="66">
        <v>41292434</v>
      </c>
      <c r="K28" s="67">
        <v>143012468</v>
      </c>
      <c r="L28" s="67">
        <v>1336196639</v>
      </c>
      <c r="M28" s="67">
        <v>1755616564</v>
      </c>
      <c r="N28" s="154"/>
      <c r="O28" s="193"/>
      <c r="P28" s="142">
        <f t="shared" si="1"/>
        <v>1755616564</v>
      </c>
    </row>
    <row r="29" spans="1:16" ht="13.5" thickBot="1">
      <c r="A29" s="56" t="s">
        <v>627</v>
      </c>
      <c r="B29" s="114"/>
      <c r="C29" s="176">
        <v>3004990</v>
      </c>
      <c r="D29" s="176">
        <v>4222143</v>
      </c>
      <c r="E29" s="176">
        <v>257259</v>
      </c>
      <c r="F29" s="176">
        <v>1709387</v>
      </c>
      <c r="G29" s="176">
        <v>1940769</v>
      </c>
      <c r="H29" s="153">
        <v>6534186</v>
      </c>
      <c r="I29" s="153">
        <v>-57402536</v>
      </c>
      <c r="J29" s="153">
        <v>-4906255</v>
      </c>
      <c r="K29" s="176">
        <v>29663411</v>
      </c>
      <c r="L29" s="176">
        <v>165217075</v>
      </c>
      <c r="M29" s="176">
        <v>150240429</v>
      </c>
      <c r="N29" s="26"/>
      <c r="O29" s="193"/>
      <c r="P29" s="142">
        <f t="shared" si="1"/>
        <v>150240429</v>
      </c>
    </row>
    <row r="30" spans="1:16" ht="13.5" thickTop="1">
      <c r="A30" s="15"/>
      <c r="B30" s="114"/>
      <c r="C30" s="152"/>
      <c r="D30" s="152"/>
      <c r="E30" s="152"/>
      <c r="F30" s="152"/>
      <c r="G30" s="152"/>
      <c r="H30" s="151"/>
      <c r="I30" s="151"/>
      <c r="J30" s="151"/>
      <c r="K30" s="152"/>
      <c r="L30" s="152"/>
      <c r="M30" s="152"/>
    </row>
    <row r="31" spans="1:16">
      <c r="A31" s="30" t="s">
        <v>20</v>
      </c>
      <c r="B31" s="114"/>
      <c r="C31" s="169"/>
      <c r="D31" s="169"/>
      <c r="E31" s="169"/>
      <c r="F31" s="175"/>
      <c r="G31" s="175"/>
      <c r="H31" s="175"/>
      <c r="I31" s="175"/>
      <c r="J31" s="175"/>
      <c r="K31" s="169"/>
      <c r="L31" s="169"/>
      <c r="M31" s="169"/>
    </row>
    <row r="32" spans="1:16">
      <c r="A32" s="1"/>
      <c r="B32" s="114"/>
      <c r="C32" s="169"/>
      <c r="D32" s="169"/>
      <c r="E32" s="169"/>
      <c r="F32" s="169"/>
      <c r="G32" s="169"/>
      <c r="H32" s="150"/>
      <c r="I32" s="150"/>
      <c r="J32" s="150"/>
      <c r="K32" s="169"/>
      <c r="L32" s="169"/>
      <c r="M32" s="169"/>
    </row>
    <row r="33" spans="1:17">
      <c r="A33" s="15" t="s">
        <v>16</v>
      </c>
      <c r="B33" s="114"/>
      <c r="C33" s="175">
        <v>828173</v>
      </c>
      <c r="D33" s="175">
        <v>3541264</v>
      </c>
      <c r="E33" s="175">
        <v>318104</v>
      </c>
      <c r="F33" s="175">
        <v>171702</v>
      </c>
      <c r="G33" s="175">
        <v>76414</v>
      </c>
      <c r="H33" s="175">
        <v>237705</v>
      </c>
      <c r="I33" s="175">
        <v>52575</v>
      </c>
      <c r="J33" s="175">
        <v>6297</v>
      </c>
      <c r="K33" s="175">
        <v>0</v>
      </c>
      <c r="L33" s="175">
        <v>0</v>
      </c>
      <c r="M33" s="175">
        <v>5232234</v>
      </c>
      <c r="P33" s="142">
        <f>M33-O33</f>
        <v>5232234</v>
      </c>
    </row>
    <row r="34" spans="1:17">
      <c r="A34" s="15" t="s">
        <v>15</v>
      </c>
      <c r="B34" s="114"/>
      <c r="C34" s="174">
        <v>247000</v>
      </c>
      <c r="D34" s="174">
        <v>1156000</v>
      </c>
      <c r="E34" s="174">
        <v>265000</v>
      </c>
      <c r="F34" s="174">
        <v>130000</v>
      </c>
      <c r="G34" s="174">
        <v>73000</v>
      </c>
      <c r="H34" s="174">
        <v>18000</v>
      </c>
      <c r="I34" s="174">
        <v>1019000</v>
      </c>
      <c r="J34" s="174">
        <v>13000</v>
      </c>
      <c r="K34" s="282">
        <v>0</v>
      </c>
      <c r="L34" s="173">
        <v>0</v>
      </c>
      <c r="M34" s="174">
        <v>2921000</v>
      </c>
      <c r="P34" s="142">
        <f t="shared" ref="P34:P39" si="2">M34-O34</f>
        <v>2921000</v>
      </c>
    </row>
    <row r="35" spans="1:17">
      <c r="A35" s="15" t="s">
        <v>14</v>
      </c>
      <c r="B35" s="114"/>
      <c r="C35" s="174">
        <v>741438</v>
      </c>
      <c r="D35" s="174">
        <v>0</v>
      </c>
      <c r="E35" s="174">
        <v>0</v>
      </c>
      <c r="F35" s="174">
        <v>0</v>
      </c>
      <c r="G35" s="174">
        <v>0</v>
      </c>
      <c r="H35" s="174">
        <v>0</v>
      </c>
      <c r="I35" s="174">
        <v>0</v>
      </c>
      <c r="J35" s="174">
        <v>0</v>
      </c>
      <c r="K35" s="282">
        <v>0</v>
      </c>
      <c r="L35" s="173">
        <v>0</v>
      </c>
      <c r="M35" s="174">
        <v>741438</v>
      </c>
      <c r="P35" s="142">
        <f t="shared" si="2"/>
        <v>741438</v>
      </c>
    </row>
    <row r="36" spans="1:17">
      <c r="A36" s="15" t="s">
        <v>13</v>
      </c>
      <c r="B36" s="114"/>
      <c r="C36" s="174">
        <v>12042021</v>
      </c>
      <c r="D36" s="174">
        <v>4027689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282">
        <v>0</v>
      </c>
      <c r="L36" s="173">
        <v>0</v>
      </c>
      <c r="M36" s="174">
        <v>16069710</v>
      </c>
      <c r="P36" s="142">
        <f t="shared" si="2"/>
        <v>16069710</v>
      </c>
    </row>
    <row r="37" spans="1:17">
      <c r="A37" s="15" t="s">
        <v>11</v>
      </c>
      <c r="B37" s="114"/>
      <c r="C37" s="174">
        <v>-5102808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282">
        <v>0</v>
      </c>
      <c r="L37" s="173">
        <v>0</v>
      </c>
      <c r="M37" s="174">
        <v>-5102808</v>
      </c>
      <c r="P37" s="142">
        <f t="shared" si="2"/>
        <v>-5102808</v>
      </c>
    </row>
    <row r="38" spans="1:17">
      <c r="A38" s="15" t="s">
        <v>10</v>
      </c>
      <c r="B38" s="114"/>
      <c r="C38" s="174">
        <v>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282">
        <v>0</v>
      </c>
      <c r="L38" s="173">
        <v>0</v>
      </c>
      <c r="M38" s="174">
        <v>0</v>
      </c>
      <c r="P38" s="142">
        <f t="shared" si="2"/>
        <v>0</v>
      </c>
    </row>
    <row r="39" spans="1:17">
      <c r="A39" s="15" t="s">
        <v>9</v>
      </c>
      <c r="B39" s="114"/>
      <c r="C39" s="174">
        <v>-186935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4">
        <v>0</v>
      </c>
      <c r="M39" s="174">
        <v>-186935</v>
      </c>
      <c r="P39" s="142">
        <f t="shared" si="2"/>
        <v>-186935</v>
      </c>
    </row>
    <row r="40" spans="1:17" ht="13.5" thickBot="1">
      <c r="A40" s="56" t="s">
        <v>630</v>
      </c>
      <c r="B40" s="114"/>
      <c r="C40" s="176">
        <v>8568889</v>
      </c>
      <c r="D40" s="176">
        <v>8724953</v>
      </c>
      <c r="E40" s="176">
        <v>583104</v>
      </c>
      <c r="F40" s="176">
        <v>301702</v>
      </c>
      <c r="G40" s="176">
        <v>149414</v>
      </c>
      <c r="H40" s="153">
        <v>255705</v>
      </c>
      <c r="I40" s="153">
        <v>1071575</v>
      </c>
      <c r="J40" s="153">
        <v>19297</v>
      </c>
      <c r="K40" s="176">
        <v>0</v>
      </c>
      <c r="L40" s="176">
        <v>0</v>
      </c>
      <c r="M40" s="176">
        <v>19674639</v>
      </c>
    </row>
    <row r="41" spans="1:17" ht="13.5" thickTop="1">
      <c r="A41" s="15"/>
      <c r="B41" s="114"/>
      <c r="C41" s="152"/>
      <c r="D41" s="152"/>
      <c r="E41" s="152"/>
      <c r="F41" s="152"/>
      <c r="G41" s="152"/>
      <c r="H41" s="151"/>
      <c r="I41" s="151"/>
      <c r="J41" s="151"/>
      <c r="K41" s="151"/>
      <c r="L41" s="152"/>
      <c r="M41" s="152"/>
    </row>
    <row r="42" spans="1:17">
      <c r="A42" s="15"/>
      <c r="B42" s="114"/>
      <c r="C42" s="169"/>
      <c r="D42" s="169"/>
      <c r="E42" s="169"/>
      <c r="F42" s="169"/>
      <c r="G42" s="169"/>
      <c r="H42" s="150"/>
      <c r="I42" s="150"/>
      <c r="J42" s="150"/>
      <c r="K42" s="150"/>
      <c r="L42" s="169"/>
      <c r="M42" s="169"/>
    </row>
    <row r="43" spans="1:17">
      <c r="A43" s="30" t="s">
        <v>7</v>
      </c>
      <c r="B43" s="114"/>
      <c r="C43" s="169"/>
      <c r="D43" s="169"/>
      <c r="E43" s="169"/>
      <c r="F43" s="169"/>
      <c r="G43" s="169"/>
      <c r="H43" s="150"/>
      <c r="I43" s="150"/>
      <c r="J43" s="150"/>
      <c r="K43" s="150"/>
      <c r="L43" s="169"/>
      <c r="M43" s="169"/>
    </row>
    <row r="44" spans="1:17">
      <c r="A44" s="1"/>
      <c r="B44" s="114"/>
      <c r="C44" s="169"/>
      <c r="D44" s="169"/>
      <c r="E44" s="169"/>
      <c r="F44" s="169"/>
      <c r="G44" s="169"/>
      <c r="H44" s="150"/>
      <c r="I44" s="150"/>
      <c r="J44" s="150"/>
      <c r="K44" s="150"/>
      <c r="L44" s="169"/>
      <c r="M44" s="169"/>
    </row>
    <row r="45" spans="1:17">
      <c r="A45" s="15" t="s">
        <v>4</v>
      </c>
      <c r="B45" s="114"/>
      <c r="C45" s="281">
        <v>-4141446</v>
      </c>
      <c r="D45" s="281">
        <v>0</v>
      </c>
      <c r="E45" s="281">
        <v>0</v>
      </c>
      <c r="F45" s="281">
        <v>0</v>
      </c>
      <c r="G45" s="281">
        <v>0</v>
      </c>
      <c r="H45" s="281">
        <v>0</v>
      </c>
      <c r="I45" s="281">
        <v>0</v>
      </c>
      <c r="J45" s="281">
        <v>0</v>
      </c>
      <c r="K45" s="281">
        <v>0</v>
      </c>
      <c r="L45" s="281">
        <v>0</v>
      </c>
      <c r="M45" s="175">
        <v>-4141446</v>
      </c>
      <c r="N45" s="91"/>
      <c r="P45" s="142">
        <f t="shared" ref="P45:P47" si="3">M45-O45</f>
        <v>-4141446</v>
      </c>
    </row>
    <row r="46" spans="1:17">
      <c r="A46" s="15" t="s">
        <v>53</v>
      </c>
      <c r="B46" s="114"/>
      <c r="C46" s="283">
        <v>-9774883</v>
      </c>
      <c r="D46" s="283">
        <v>0</v>
      </c>
      <c r="E46" s="283">
        <v>0</v>
      </c>
      <c r="F46" s="283">
        <v>0</v>
      </c>
      <c r="G46" s="283">
        <v>0</v>
      </c>
      <c r="H46" s="283">
        <v>0</v>
      </c>
      <c r="I46" s="283">
        <v>0</v>
      </c>
      <c r="J46" s="283">
        <v>0</v>
      </c>
      <c r="K46" s="283">
        <v>0</v>
      </c>
      <c r="L46" s="283">
        <v>0</v>
      </c>
      <c r="M46" s="174">
        <v>-9774883</v>
      </c>
      <c r="N46" s="150"/>
      <c r="P46" s="142">
        <f t="shared" si="3"/>
        <v>-9774883</v>
      </c>
    </row>
    <row r="47" spans="1:17">
      <c r="A47" s="101" t="s">
        <v>57</v>
      </c>
      <c r="B47" s="114"/>
      <c r="C47" s="283">
        <v>0</v>
      </c>
      <c r="D47" s="283">
        <v>0</v>
      </c>
      <c r="E47" s="283">
        <v>0</v>
      </c>
      <c r="F47" s="283">
        <v>0</v>
      </c>
      <c r="G47" s="283">
        <v>123809</v>
      </c>
      <c r="H47" s="283">
        <v>0</v>
      </c>
      <c r="I47" s="283">
        <v>0</v>
      </c>
      <c r="J47" s="283">
        <v>0</v>
      </c>
      <c r="K47" s="283">
        <v>0</v>
      </c>
      <c r="L47" s="283">
        <v>0</v>
      </c>
      <c r="M47" s="174">
        <v>123809</v>
      </c>
      <c r="N47" s="150"/>
      <c r="P47" s="142">
        <f t="shared" si="3"/>
        <v>123809</v>
      </c>
    </row>
    <row r="48" spans="1:17" ht="13.5" thickBot="1">
      <c r="A48" s="56" t="s">
        <v>629</v>
      </c>
      <c r="B48" s="114"/>
      <c r="C48" s="176">
        <v>-13916329</v>
      </c>
      <c r="D48" s="176">
        <v>0</v>
      </c>
      <c r="E48" s="176">
        <v>0</v>
      </c>
      <c r="F48" s="176">
        <v>0</v>
      </c>
      <c r="G48" s="176">
        <v>123809</v>
      </c>
      <c r="H48" s="153">
        <v>0</v>
      </c>
      <c r="I48" s="153">
        <v>0</v>
      </c>
      <c r="J48" s="153">
        <v>0</v>
      </c>
      <c r="K48" s="153">
        <v>0</v>
      </c>
      <c r="L48" s="176">
        <v>0</v>
      </c>
      <c r="M48" s="176">
        <v>-13792520</v>
      </c>
      <c r="Q48" s="91"/>
    </row>
    <row r="49" spans="1:16" ht="13.5" thickTop="1">
      <c r="A49" s="15"/>
      <c r="B49" s="114"/>
      <c r="C49" s="152"/>
      <c r="D49" s="152"/>
      <c r="E49" s="152"/>
      <c r="F49" s="152"/>
      <c r="G49" s="152"/>
      <c r="H49" s="151"/>
      <c r="I49" s="151"/>
      <c r="J49" s="151"/>
      <c r="K49" s="151"/>
      <c r="L49" s="152"/>
      <c r="M49" s="152"/>
    </row>
    <row r="50" spans="1:16" ht="13.5" thickBot="1">
      <c r="A50" s="56" t="s">
        <v>60</v>
      </c>
      <c r="B50" s="114"/>
      <c r="C50" s="176">
        <v>-19480228</v>
      </c>
      <c r="D50" s="176">
        <v>-4502810</v>
      </c>
      <c r="E50" s="176">
        <v>-325845</v>
      </c>
      <c r="F50" s="176">
        <v>1407685</v>
      </c>
      <c r="G50" s="176">
        <v>1915164</v>
      </c>
      <c r="H50" s="153">
        <v>6278481</v>
      </c>
      <c r="I50" s="153">
        <v>-58474111</v>
      </c>
      <c r="J50" s="153">
        <v>-4925552</v>
      </c>
      <c r="K50" s="153">
        <v>29663411</v>
      </c>
      <c r="L50" s="176">
        <v>165217075</v>
      </c>
      <c r="M50" s="176">
        <v>116773270</v>
      </c>
      <c r="O50" s="184"/>
    </row>
    <row r="51" spans="1:16" ht="13.5" thickTop="1">
      <c r="A51" s="57"/>
      <c r="B51" s="114"/>
      <c r="C51" s="154"/>
      <c r="D51" s="154"/>
      <c r="E51" s="154"/>
      <c r="F51" s="154"/>
      <c r="G51" s="154"/>
      <c r="H51" s="155"/>
      <c r="I51" s="155"/>
      <c r="J51" s="155"/>
      <c r="K51" s="155"/>
      <c r="L51" s="154"/>
      <c r="M51" s="154"/>
    </row>
    <row r="52" spans="1:16">
      <c r="A52" s="15" t="s">
        <v>1</v>
      </c>
      <c r="B52" s="114"/>
      <c r="C52" s="175">
        <v>0</v>
      </c>
      <c r="D52" s="175">
        <v>0</v>
      </c>
      <c r="E52" s="175">
        <v>0</v>
      </c>
      <c r="F52" s="175">
        <v>0</v>
      </c>
      <c r="G52" s="175">
        <v>0</v>
      </c>
      <c r="H52" s="175">
        <v>0</v>
      </c>
      <c r="I52" s="175">
        <v>53257381</v>
      </c>
      <c r="J52" s="175">
        <v>1416391</v>
      </c>
      <c r="K52" s="175">
        <v>0</v>
      </c>
      <c r="L52" s="175">
        <v>-165217075</v>
      </c>
      <c r="M52" s="175">
        <v>-110543303</v>
      </c>
    </row>
    <row r="53" spans="1:16">
      <c r="A53" s="15"/>
      <c r="B53" s="114"/>
      <c r="C53" s="284"/>
      <c r="D53" s="284"/>
      <c r="E53" s="284"/>
      <c r="F53" s="284"/>
      <c r="G53" s="284"/>
      <c r="H53" s="285"/>
      <c r="I53" s="285"/>
      <c r="J53" s="285"/>
      <c r="K53" s="285"/>
      <c r="L53" s="284"/>
      <c r="M53" s="284"/>
    </row>
    <row r="54" spans="1:16">
      <c r="A54" s="15" t="s">
        <v>61</v>
      </c>
      <c r="B54" s="114"/>
      <c r="C54" s="174"/>
      <c r="D54" s="174"/>
      <c r="E54" s="174"/>
      <c r="F54" s="174"/>
      <c r="G54" s="174"/>
      <c r="H54" s="12"/>
      <c r="I54" s="12"/>
      <c r="J54" s="12"/>
      <c r="K54" s="12"/>
      <c r="L54" s="174"/>
      <c r="M54" s="174"/>
      <c r="N54" s="91"/>
    </row>
    <row r="55" spans="1:16">
      <c r="A55" s="15"/>
      <c r="B55" s="114"/>
      <c r="C55" s="174">
        <v>-19480228</v>
      </c>
      <c r="D55" s="174">
        <v>-4502810</v>
      </c>
      <c r="E55" s="174">
        <v>-325845</v>
      </c>
      <c r="F55" s="174">
        <v>1407685</v>
      </c>
      <c r="G55" s="174">
        <v>1915164</v>
      </c>
      <c r="H55" s="174">
        <v>6278481</v>
      </c>
      <c r="I55" s="174">
        <v>-5216730</v>
      </c>
      <c r="J55" s="174">
        <v>-3509161</v>
      </c>
      <c r="K55" s="174">
        <v>0</v>
      </c>
      <c r="L55" s="174">
        <v>0</v>
      </c>
      <c r="M55" s="174">
        <v>-23433444</v>
      </c>
      <c r="O55" s="186"/>
    </row>
    <row r="56" spans="1:16">
      <c r="A56" s="15" t="s">
        <v>62</v>
      </c>
      <c r="B56" s="114"/>
      <c r="C56" s="174">
        <v>0</v>
      </c>
      <c r="D56" s="174">
        <v>0</v>
      </c>
      <c r="E56" s="174">
        <v>0</v>
      </c>
      <c r="F56" s="174">
        <v>0</v>
      </c>
      <c r="G56" s="174">
        <v>0</v>
      </c>
      <c r="H56" s="174">
        <v>0</v>
      </c>
      <c r="I56" s="174">
        <v>0</v>
      </c>
      <c r="J56" s="174">
        <v>0</v>
      </c>
      <c r="K56" s="174">
        <v>4220632</v>
      </c>
      <c r="L56" s="174">
        <v>0</v>
      </c>
      <c r="M56" s="174">
        <v>4220632</v>
      </c>
    </row>
    <row r="57" spans="1:16">
      <c r="A57" s="15" t="s">
        <v>63</v>
      </c>
      <c r="B57" s="114"/>
      <c r="C57" s="174">
        <v>0</v>
      </c>
      <c r="D57" s="174">
        <v>0</v>
      </c>
      <c r="E57" s="174">
        <v>0</v>
      </c>
      <c r="F57" s="174">
        <v>0</v>
      </c>
      <c r="G57" s="174">
        <v>0</v>
      </c>
      <c r="H57" s="174">
        <v>0</v>
      </c>
      <c r="I57" s="174">
        <v>0</v>
      </c>
      <c r="J57" s="174">
        <v>0</v>
      </c>
      <c r="K57" s="174">
        <v>6578619</v>
      </c>
      <c r="L57" s="174">
        <v>0</v>
      </c>
      <c r="M57" s="174">
        <v>6578619</v>
      </c>
    </row>
    <row r="58" spans="1:16">
      <c r="A58" s="15" t="s">
        <v>92</v>
      </c>
      <c r="B58" s="114"/>
      <c r="C58" s="174">
        <v>0</v>
      </c>
      <c r="D58" s="174">
        <v>0</v>
      </c>
      <c r="E58" s="174">
        <v>0</v>
      </c>
      <c r="F58" s="174">
        <v>0</v>
      </c>
      <c r="G58" s="174">
        <v>0</v>
      </c>
      <c r="H58" s="174">
        <v>0</v>
      </c>
      <c r="I58" s="174">
        <v>0</v>
      </c>
      <c r="J58" s="174">
        <v>0</v>
      </c>
      <c r="K58" s="174">
        <v>7512883</v>
      </c>
      <c r="L58" s="174">
        <v>0</v>
      </c>
      <c r="M58" s="174">
        <v>7512883</v>
      </c>
    </row>
    <row r="59" spans="1:16">
      <c r="A59" s="15" t="s">
        <v>94</v>
      </c>
      <c r="B59" s="114"/>
      <c r="C59" s="174">
        <v>0</v>
      </c>
      <c r="D59" s="174">
        <v>0</v>
      </c>
      <c r="E59" s="174">
        <v>0</v>
      </c>
      <c r="F59" s="174">
        <v>0</v>
      </c>
      <c r="G59" s="174">
        <v>0</v>
      </c>
      <c r="H59" s="174">
        <v>0</v>
      </c>
      <c r="I59" s="174">
        <v>0</v>
      </c>
      <c r="J59" s="174">
        <v>0</v>
      </c>
      <c r="K59" s="174">
        <v>6364443</v>
      </c>
      <c r="L59" s="174">
        <v>0</v>
      </c>
      <c r="M59" s="174">
        <v>6364443</v>
      </c>
    </row>
    <row r="60" spans="1:16">
      <c r="A60" s="15" t="s">
        <v>371</v>
      </c>
      <c r="B60" s="114"/>
      <c r="C60" s="174">
        <v>0</v>
      </c>
      <c r="D60" s="174">
        <v>0</v>
      </c>
      <c r="E60" s="174">
        <v>0</v>
      </c>
      <c r="F60" s="174">
        <v>0</v>
      </c>
      <c r="G60" s="174">
        <v>0</v>
      </c>
      <c r="H60" s="174">
        <v>0</v>
      </c>
      <c r="I60" s="174">
        <v>0</v>
      </c>
      <c r="J60" s="174">
        <v>0</v>
      </c>
      <c r="K60" s="174">
        <v>4988254</v>
      </c>
      <c r="L60" s="174">
        <v>0</v>
      </c>
      <c r="M60" s="174">
        <v>4988254</v>
      </c>
    </row>
    <row r="61" spans="1:16" ht="13.5" thickBot="1">
      <c r="A61" s="56" t="s">
        <v>50</v>
      </c>
      <c r="C61" s="176">
        <v>-19480228</v>
      </c>
      <c r="D61" s="176">
        <v>-4502810</v>
      </c>
      <c r="E61" s="176">
        <v>-325845</v>
      </c>
      <c r="F61" s="176">
        <v>1407685</v>
      </c>
      <c r="G61" s="176">
        <v>1915164</v>
      </c>
      <c r="H61" s="176">
        <v>6278481</v>
      </c>
      <c r="I61" s="176">
        <v>-5216730</v>
      </c>
      <c r="J61" s="176">
        <v>-3509161</v>
      </c>
      <c r="K61" s="176">
        <v>29664831</v>
      </c>
      <c r="L61" s="176">
        <v>0</v>
      </c>
      <c r="M61" s="176">
        <v>6231387</v>
      </c>
      <c r="N61" s="38"/>
      <c r="P61" s="142">
        <f>M61-O61</f>
        <v>6231387</v>
      </c>
    </row>
    <row r="62" spans="1:16" ht="13.5" thickTop="1">
      <c r="A62" s="143"/>
      <c r="C62" s="40"/>
      <c r="D62" s="40"/>
      <c r="E62" s="40"/>
      <c r="F62" s="40"/>
      <c r="G62" s="40"/>
      <c r="H62" s="14"/>
      <c r="I62" s="14"/>
      <c r="J62" s="14"/>
      <c r="K62" s="14"/>
      <c r="L62" s="40"/>
      <c r="M62" s="40"/>
    </row>
    <row r="63" spans="1:16">
      <c r="G63" s="93"/>
      <c r="H63" s="17"/>
      <c r="I63" s="17"/>
      <c r="J63" s="17"/>
      <c r="K63" s="17"/>
    </row>
    <row r="64" spans="1:16">
      <c r="G64" s="18"/>
      <c r="H64" s="4"/>
      <c r="I64" s="4"/>
      <c r="J64" s="4"/>
      <c r="M64" s="41"/>
      <c r="N64" s="38" t="s">
        <v>69</v>
      </c>
    </row>
    <row r="65" spans="1:15">
      <c r="G65" s="18"/>
      <c r="H65" s="26"/>
      <c r="I65" s="26"/>
      <c r="M65" s="29"/>
      <c r="O65" s="25"/>
    </row>
    <row r="66" spans="1:15">
      <c r="C66" s="31"/>
      <c r="D66" s="31"/>
      <c r="E66" s="31"/>
      <c r="F66" s="31"/>
      <c r="M66" s="37"/>
      <c r="O66" s="25"/>
    </row>
    <row r="67" spans="1:15">
      <c r="A67" s="129"/>
      <c r="C67" s="145"/>
      <c r="D67" s="145"/>
      <c r="E67" s="145"/>
      <c r="F67" s="145"/>
      <c r="G67" s="129"/>
      <c r="H67" s="146"/>
      <c r="I67" s="146"/>
      <c r="J67" s="146"/>
      <c r="K67" s="146"/>
      <c r="L67" s="130"/>
      <c r="M67" s="147"/>
      <c r="O67" s="25"/>
    </row>
    <row r="68" spans="1:15">
      <c r="C68" s="148"/>
      <c r="D68" s="148"/>
      <c r="E68" s="148"/>
      <c r="F68" s="148"/>
      <c r="G68" s="148"/>
      <c r="H68" s="148"/>
      <c r="I68" s="148"/>
      <c r="J68" s="148"/>
      <c r="K68" s="148"/>
      <c r="L68" s="28"/>
      <c r="M68" s="149"/>
      <c r="O68" s="25"/>
    </row>
    <row r="69" spans="1:15">
      <c r="C69" s="144"/>
      <c r="D69" s="144"/>
      <c r="E69" s="144"/>
      <c r="F69" s="144"/>
      <c r="G69" s="144"/>
      <c r="H69" s="144"/>
      <c r="I69" s="144"/>
      <c r="J69" s="144"/>
      <c r="K69" s="144"/>
      <c r="O69" s="25"/>
    </row>
    <row r="70" spans="1:15">
      <c r="A70" s="28"/>
      <c r="B70" s="120"/>
      <c r="C70" s="218"/>
      <c r="D70" s="218"/>
      <c r="E70" s="218"/>
      <c r="F70" s="218"/>
      <c r="G70" s="218"/>
      <c r="H70" s="28"/>
      <c r="O70" s="25"/>
    </row>
    <row r="71" spans="1:15">
      <c r="B71" s="120"/>
      <c r="C71" s="218"/>
      <c r="D71" s="218"/>
      <c r="E71" s="218"/>
      <c r="F71" s="218"/>
      <c r="G71" s="218"/>
      <c r="H71" s="129"/>
      <c r="M71" s="93"/>
      <c r="O71" s="25"/>
    </row>
    <row r="72" spans="1:15">
      <c r="A72" s="28"/>
      <c r="B72" s="120"/>
      <c r="C72" s="218"/>
      <c r="D72" s="218"/>
      <c r="E72" s="218"/>
      <c r="F72" s="218"/>
      <c r="G72" s="218"/>
      <c r="H72" s="28"/>
      <c r="O72" s="25"/>
    </row>
    <row r="73" spans="1:15">
      <c r="A73" s="28"/>
      <c r="B73" s="120"/>
      <c r="C73" s="218"/>
      <c r="D73" s="218"/>
      <c r="E73" s="218"/>
      <c r="F73" s="218"/>
      <c r="G73" s="218"/>
      <c r="H73" s="28"/>
      <c r="O73" s="25"/>
    </row>
    <row r="74" spans="1:15">
      <c r="A74" s="28"/>
      <c r="B74" s="120"/>
      <c r="C74" s="218"/>
      <c r="D74" s="218"/>
      <c r="E74" s="218"/>
      <c r="F74" s="218"/>
      <c r="G74" s="218"/>
      <c r="H74" s="28"/>
      <c r="I74" s="4"/>
      <c r="O74" s="25"/>
    </row>
    <row r="75" spans="1:15">
      <c r="B75" s="120"/>
      <c r="C75" s="218"/>
      <c r="D75" s="218"/>
      <c r="E75" s="218"/>
      <c r="F75" s="218"/>
      <c r="G75" s="218"/>
      <c r="H75" s="220"/>
      <c r="O75" s="25"/>
    </row>
    <row r="76" spans="1:15">
      <c r="I76" s="4"/>
      <c r="O76" s="25"/>
    </row>
  </sheetData>
  <mergeCells count="3">
    <mergeCell ref="A2:M2"/>
    <mergeCell ref="A3:M3"/>
    <mergeCell ref="A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76"/>
  <sheetViews>
    <sheetView zoomScale="70" zoomScaleNormal="70" workbookViewId="0">
      <selection activeCell="R64" sqref="R64"/>
    </sheetView>
  </sheetViews>
  <sheetFormatPr defaultRowHeight="12.75"/>
  <cols>
    <col min="1" max="1" width="55.7109375" style="25" customWidth="1"/>
    <col min="2" max="2" width="2.7109375" style="38" customWidth="1"/>
    <col min="3" max="7" width="17.7109375" style="17" customWidth="1"/>
    <col min="8" max="12" width="17.7109375" style="25" customWidth="1"/>
    <col min="13" max="13" width="17.5703125" style="17" bestFit="1" customWidth="1"/>
    <col min="14" max="14" width="14.85546875" style="25" customWidth="1"/>
    <col min="15" max="15" width="15" style="185" bestFit="1" customWidth="1"/>
    <col min="16" max="16" width="15" style="25" bestFit="1" customWidth="1"/>
    <col min="17" max="17" width="11.85546875" style="25" bestFit="1" customWidth="1"/>
    <col min="18" max="253" width="8.85546875" style="25"/>
    <col min="254" max="254" width="6.42578125" style="25" customWidth="1"/>
    <col min="255" max="255" width="51.7109375" style="25" bestFit="1" customWidth="1"/>
    <col min="256" max="258" width="0" style="25" hidden="1" customWidth="1"/>
    <col min="259" max="266" width="14.42578125" style="25" customWidth="1"/>
    <col min="267" max="267" width="16.85546875" style="25" customWidth="1"/>
    <col min="268" max="268" width="14.42578125" style="25" customWidth="1"/>
    <col min="269" max="509" width="8.85546875" style="25"/>
    <col min="510" max="510" width="6.42578125" style="25" customWidth="1"/>
    <col min="511" max="511" width="51.7109375" style="25" bestFit="1" customWidth="1"/>
    <col min="512" max="514" width="0" style="25" hidden="1" customWidth="1"/>
    <col min="515" max="522" width="14.42578125" style="25" customWidth="1"/>
    <col min="523" max="523" width="16.85546875" style="25" customWidth="1"/>
    <col min="524" max="524" width="14.42578125" style="25" customWidth="1"/>
    <col min="525" max="765" width="8.85546875" style="25"/>
    <col min="766" max="766" width="6.42578125" style="25" customWidth="1"/>
    <col min="767" max="767" width="51.7109375" style="25" bestFit="1" customWidth="1"/>
    <col min="768" max="770" width="0" style="25" hidden="1" customWidth="1"/>
    <col min="771" max="778" width="14.42578125" style="25" customWidth="1"/>
    <col min="779" max="779" width="16.85546875" style="25" customWidth="1"/>
    <col min="780" max="780" width="14.42578125" style="25" customWidth="1"/>
    <col min="781" max="1021" width="8.85546875" style="25"/>
    <col min="1022" max="1022" width="6.42578125" style="25" customWidth="1"/>
    <col min="1023" max="1023" width="51.7109375" style="25" bestFit="1" customWidth="1"/>
    <col min="1024" max="1026" width="0" style="25" hidden="1" customWidth="1"/>
    <col min="1027" max="1034" width="14.42578125" style="25" customWidth="1"/>
    <col min="1035" max="1035" width="16.85546875" style="25" customWidth="1"/>
    <col min="1036" max="1036" width="14.42578125" style="25" customWidth="1"/>
    <col min="1037" max="1277" width="8.85546875" style="25"/>
    <col min="1278" max="1278" width="6.42578125" style="25" customWidth="1"/>
    <col min="1279" max="1279" width="51.7109375" style="25" bestFit="1" customWidth="1"/>
    <col min="1280" max="1282" width="0" style="25" hidden="1" customWidth="1"/>
    <col min="1283" max="1290" width="14.42578125" style="25" customWidth="1"/>
    <col min="1291" max="1291" width="16.85546875" style="25" customWidth="1"/>
    <col min="1292" max="1292" width="14.42578125" style="25" customWidth="1"/>
    <col min="1293" max="1533" width="8.85546875" style="25"/>
    <col min="1534" max="1534" width="6.42578125" style="25" customWidth="1"/>
    <col min="1535" max="1535" width="51.7109375" style="25" bestFit="1" customWidth="1"/>
    <col min="1536" max="1538" width="0" style="25" hidden="1" customWidth="1"/>
    <col min="1539" max="1546" width="14.42578125" style="25" customWidth="1"/>
    <col min="1547" max="1547" width="16.85546875" style="25" customWidth="1"/>
    <col min="1548" max="1548" width="14.42578125" style="25" customWidth="1"/>
    <col min="1549" max="1789" width="8.85546875" style="25"/>
    <col min="1790" max="1790" width="6.42578125" style="25" customWidth="1"/>
    <col min="1791" max="1791" width="51.7109375" style="25" bestFit="1" customWidth="1"/>
    <col min="1792" max="1794" width="0" style="25" hidden="1" customWidth="1"/>
    <col min="1795" max="1802" width="14.42578125" style="25" customWidth="1"/>
    <col min="1803" max="1803" width="16.85546875" style="25" customWidth="1"/>
    <col min="1804" max="1804" width="14.42578125" style="25" customWidth="1"/>
    <col min="1805" max="2045" width="8.85546875" style="25"/>
    <col min="2046" max="2046" width="6.42578125" style="25" customWidth="1"/>
    <col min="2047" max="2047" width="51.7109375" style="25" bestFit="1" customWidth="1"/>
    <col min="2048" max="2050" width="0" style="25" hidden="1" customWidth="1"/>
    <col min="2051" max="2058" width="14.42578125" style="25" customWidth="1"/>
    <col min="2059" max="2059" width="16.85546875" style="25" customWidth="1"/>
    <col min="2060" max="2060" width="14.42578125" style="25" customWidth="1"/>
    <col min="2061" max="2301" width="8.85546875" style="25"/>
    <col min="2302" max="2302" width="6.42578125" style="25" customWidth="1"/>
    <col min="2303" max="2303" width="51.7109375" style="25" bestFit="1" customWidth="1"/>
    <col min="2304" max="2306" width="0" style="25" hidden="1" customWidth="1"/>
    <col min="2307" max="2314" width="14.42578125" style="25" customWidth="1"/>
    <col min="2315" max="2315" width="16.85546875" style="25" customWidth="1"/>
    <col min="2316" max="2316" width="14.42578125" style="25" customWidth="1"/>
    <col min="2317" max="2557" width="8.85546875" style="25"/>
    <col min="2558" max="2558" width="6.42578125" style="25" customWidth="1"/>
    <col min="2559" max="2559" width="51.7109375" style="25" bestFit="1" customWidth="1"/>
    <col min="2560" max="2562" width="0" style="25" hidden="1" customWidth="1"/>
    <col min="2563" max="2570" width="14.42578125" style="25" customWidth="1"/>
    <col min="2571" max="2571" width="16.85546875" style="25" customWidth="1"/>
    <col min="2572" max="2572" width="14.42578125" style="25" customWidth="1"/>
    <col min="2573" max="2813" width="8.85546875" style="25"/>
    <col min="2814" max="2814" width="6.42578125" style="25" customWidth="1"/>
    <col min="2815" max="2815" width="51.7109375" style="25" bestFit="1" customWidth="1"/>
    <col min="2816" max="2818" width="0" style="25" hidden="1" customWidth="1"/>
    <col min="2819" max="2826" width="14.42578125" style="25" customWidth="1"/>
    <col min="2827" max="2827" width="16.85546875" style="25" customWidth="1"/>
    <col min="2828" max="2828" width="14.42578125" style="25" customWidth="1"/>
    <col min="2829" max="3069" width="8.85546875" style="25"/>
    <col min="3070" max="3070" width="6.42578125" style="25" customWidth="1"/>
    <col min="3071" max="3071" width="51.7109375" style="25" bestFit="1" customWidth="1"/>
    <col min="3072" max="3074" width="0" style="25" hidden="1" customWidth="1"/>
    <col min="3075" max="3082" width="14.42578125" style="25" customWidth="1"/>
    <col min="3083" max="3083" width="16.85546875" style="25" customWidth="1"/>
    <col min="3084" max="3084" width="14.42578125" style="25" customWidth="1"/>
    <col min="3085" max="3325" width="8.85546875" style="25"/>
    <col min="3326" max="3326" width="6.42578125" style="25" customWidth="1"/>
    <col min="3327" max="3327" width="51.7109375" style="25" bestFit="1" customWidth="1"/>
    <col min="3328" max="3330" width="0" style="25" hidden="1" customWidth="1"/>
    <col min="3331" max="3338" width="14.42578125" style="25" customWidth="1"/>
    <col min="3339" max="3339" width="16.85546875" style="25" customWidth="1"/>
    <col min="3340" max="3340" width="14.42578125" style="25" customWidth="1"/>
    <col min="3341" max="3581" width="8.85546875" style="25"/>
    <col min="3582" max="3582" width="6.42578125" style="25" customWidth="1"/>
    <col min="3583" max="3583" width="51.7109375" style="25" bestFit="1" customWidth="1"/>
    <col min="3584" max="3586" width="0" style="25" hidden="1" customWidth="1"/>
    <col min="3587" max="3594" width="14.42578125" style="25" customWidth="1"/>
    <col min="3595" max="3595" width="16.85546875" style="25" customWidth="1"/>
    <col min="3596" max="3596" width="14.42578125" style="25" customWidth="1"/>
    <col min="3597" max="3837" width="8.85546875" style="25"/>
    <col min="3838" max="3838" width="6.42578125" style="25" customWidth="1"/>
    <col min="3839" max="3839" width="51.7109375" style="25" bestFit="1" customWidth="1"/>
    <col min="3840" max="3842" width="0" style="25" hidden="1" customWidth="1"/>
    <col min="3843" max="3850" width="14.42578125" style="25" customWidth="1"/>
    <col min="3851" max="3851" width="16.85546875" style="25" customWidth="1"/>
    <col min="3852" max="3852" width="14.42578125" style="25" customWidth="1"/>
    <col min="3853" max="4093" width="8.85546875" style="25"/>
    <col min="4094" max="4094" width="6.42578125" style="25" customWidth="1"/>
    <col min="4095" max="4095" width="51.7109375" style="25" bestFit="1" customWidth="1"/>
    <col min="4096" max="4098" width="0" style="25" hidden="1" customWidth="1"/>
    <col min="4099" max="4106" width="14.42578125" style="25" customWidth="1"/>
    <col min="4107" max="4107" width="16.85546875" style="25" customWidth="1"/>
    <col min="4108" max="4108" width="14.42578125" style="25" customWidth="1"/>
    <col min="4109" max="4349" width="8.85546875" style="25"/>
    <col min="4350" max="4350" width="6.42578125" style="25" customWidth="1"/>
    <col min="4351" max="4351" width="51.7109375" style="25" bestFit="1" customWidth="1"/>
    <col min="4352" max="4354" width="0" style="25" hidden="1" customWidth="1"/>
    <col min="4355" max="4362" width="14.42578125" style="25" customWidth="1"/>
    <col min="4363" max="4363" width="16.85546875" style="25" customWidth="1"/>
    <col min="4364" max="4364" width="14.42578125" style="25" customWidth="1"/>
    <col min="4365" max="4605" width="8.85546875" style="25"/>
    <col min="4606" max="4606" width="6.42578125" style="25" customWidth="1"/>
    <col min="4607" max="4607" width="51.7109375" style="25" bestFit="1" customWidth="1"/>
    <col min="4608" max="4610" width="0" style="25" hidden="1" customWidth="1"/>
    <col min="4611" max="4618" width="14.42578125" style="25" customWidth="1"/>
    <col min="4619" max="4619" width="16.85546875" style="25" customWidth="1"/>
    <col min="4620" max="4620" width="14.42578125" style="25" customWidth="1"/>
    <col min="4621" max="4861" width="8.85546875" style="25"/>
    <col min="4862" max="4862" width="6.42578125" style="25" customWidth="1"/>
    <col min="4863" max="4863" width="51.7109375" style="25" bestFit="1" customWidth="1"/>
    <col min="4864" max="4866" width="0" style="25" hidden="1" customWidth="1"/>
    <col min="4867" max="4874" width="14.42578125" style="25" customWidth="1"/>
    <col min="4875" max="4875" width="16.85546875" style="25" customWidth="1"/>
    <col min="4876" max="4876" width="14.42578125" style="25" customWidth="1"/>
    <col min="4877" max="5117" width="8.85546875" style="25"/>
    <col min="5118" max="5118" width="6.42578125" style="25" customWidth="1"/>
    <col min="5119" max="5119" width="51.7109375" style="25" bestFit="1" customWidth="1"/>
    <col min="5120" max="5122" width="0" style="25" hidden="1" customWidth="1"/>
    <col min="5123" max="5130" width="14.42578125" style="25" customWidth="1"/>
    <col min="5131" max="5131" width="16.85546875" style="25" customWidth="1"/>
    <col min="5132" max="5132" width="14.42578125" style="25" customWidth="1"/>
    <col min="5133" max="5373" width="8.85546875" style="25"/>
    <col min="5374" max="5374" width="6.42578125" style="25" customWidth="1"/>
    <col min="5375" max="5375" width="51.7109375" style="25" bestFit="1" customWidth="1"/>
    <col min="5376" max="5378" width="0" style="25" hidden="1" customWidth="1"/>
    <col min="5379" max="5386" width="14.42578125" style="25" customWidth="1"/>
    <col min="5387" max="5387" width="16.85546875" style="25" customWidth="1"/>
    <col min="5388" max="5388" width="14.42578125" style="25" customWidth="1"/>
    <col min="5389" max="5629" width="8.85546875" style="25"/>
    <col min="5630" max="5630" width="6.42578125" style="25" customWidth="1"/>
    <col min="5631" max="5631" width="51.7109375" style="25" bestFit="1" customWidth="1"/>
    <col min="5632" max="5634" width="0" style="25" hidden="1" customWidth="1"/>
    <col min="5635" max="5642" width="14.42578125" style="25" customWidth="1"/>
    <col min="5643" max="5643" width="16.85546875" style="25" customWidth="1"/>
    <col min="5644" max="5644" width="14.42578125" style="25" customWidth="1"/>
    <col min="5645" max="5885" width="8.85546875" style="25"/>
    <col min="5886" max="5886" width="6.42578125" style="25" customWidth="1"/>
    <col min="5887" max="5887" width="51.7109375" style="25" bestFit="1" customWidth="1"/>
    <col min="5888" max="5890" width="0" style="25" hidden="1" customWidth="1"/>
    <col min="5891" max="5898" width="14.42578125" style="25" customWidth="1"/>
    <col min="5899" max="5899" width="16.85546875" style="25" customWidth="1"/>
    <col min="5900" max="5900" width="14.42578125" style="25" customWidth="1"/>
    <col min="5901" max="6141" width="8.85546875" style="25"/>
    <col min="6142" max="6142" width="6.42578125" style="25" customWidth="1"/>
    <col min="6143" max="6143" width="51.7109375" style="25" bestFit="1" customWidth="1"/>
    <col min="6144" max="6146" width="0" style="25" hidden="1" customWidth="1"/>
    <col min="6147" max="6154" width="14.42578125" style="25" customWidth="1"/>
    <col min="6155" max="6155" width="16.85546875" style="25" customWidth="1"/>
    <col min="6156" max="6156" width="14.42578125" style="25" customWidth="1"/>
    <col min="6157" max="6397" width="8.85546875" style="25"/>
    <col min="6398" max="6398" width="6.42578125" style="25" customWidth="1"/>
    <col min="6399" max="6399" width="51.7109375" style="25" bestFit="1" customWidth="1"/>
    <col min="6400" max="6402" width="0" style="25" hidden="1" customWidth="1"/>
    <col min="6403" max="6410" width="14.42578125" style="25" customWidth="1"/>
    <col min="6411" max="6411" width="16.85546875" style="25" customWidth="1"/>
    <col min="6412" max="6412" width="14.42578125" style="25" customWidth="1"/>
    <col min="6413" max="6653" width="8.85546875" style="25"/>
    <col min="6654" max="6654" width="6.42578125" style="25" customWidth="1"/>
    <col min="6655" max="6655" width="51.7109375" style="25" bestFit="1" customWidth="1"/>
    <col min="6656" max="6658" width="0" style="25" hidden="1" customWidth="1"/>
    <col min="6659" max="6666" width="14.42578125" style="25" customWidth="1"/>
    <col min="6667" max="6667" width="16.85546875" style="25" customWidth="1"/>
    <col min="6668" max="6668" width="14.42578125" style="25" customWidth="1"/>
    <col min="6669" max="6909" width="8.85546875" style="25"/>
    <col min="6910" max="6910" width="6.42578125" style="25" customWidth="1"/>
    <col min="6911" max="6911" width="51.7109375" style="25" bestFit="1" customWidth="1"/>
    <col min="6912" max="6914" width="0" style="25" hidden="1" customWidth="1"/>
    <col min="6915" max="6922" width="14.42578125" style="25" customWidth="1"/>
    <col min="6923" max="6923" width="16.85546875" style="25" customWidth="1"/>
    <col min="6924" max="6924" width="14.42578125" style="25" customWidth="1"/>
    <col min="6925" max="7165" width="8.85546875" style="25"/>
    <col min="7166" max="7166" width="6.42578125" style="25" customWidth="1"/>
    <col min="7167" max="7167" width="51.7109375" style="25" bestFit="1" customWidth="1"/>
    <col min="7168" max="7170" width="0" style="25" hidden="1" customWidth="1"/>
    <col min="7171" max="7178" width="14.42578125" style="25" customWidth="1"/>
    <col min="7179" max="7179" width="16.85546875" style="25" customWidth="1"/>
    <col min="7180" max="7180" width="14.42578125" style="25" customWidth="1"/>
    <col min="7181" max="7421" width="8.85546875" style="25"/>
    <col min="7422" max="7422" width="6.42578125" style="25" customWidth="1"/>
    <col min="7423" max="7423" width="51.7109375" style="25" bestFit="1" customWidth="1"/>
    <col min="7424" max="7426" width="0" style="25" hidden="1" customWidth="1"/>
    <col min="7427" max="7434" width="14.42578125" style="25" customWidth="1"/>
    <col min="7435" max="7435" width="16.85546875" style="25" customWidth="1"/>
    <col min="7436" max="7436" width="14.42578125" style="25" customWidth="1"/>
    <col min="7437" max="7677" width="8.85546875" style="25"/>
    <col min="7678" max="7678" width="6.42578125" style="25" customWidth="1"/>
    <col min="7679" max="7679" width="51.7109375" style="25" bestFit="1" customWidth="1"/>
    <col min="7680" max="7682" width="0" style="25" hidden="1" customWidth="1"/>
    <col min="7683" max="7690" width="14.42578125" style="25" customWidth="1"/>
    <col min="7691" max="7691" width="16.85546875" style="25" customWidth="1"/>
    <col min="7692" max="7692" width="14.42578125" style="25" customWidth="1"/>
    <col min="7693" max="7933" width="8.85546875" style="25"/>
    <col min="7934" max="7934" width="6.42578125" style="25" customWidth="1"/>
    <col min="7935" max="7935" width="51.7109375" style="25" bestFit="1" customWidth="1"/>
    <col min="7936" max="7938" width="0" style="25" hidden="1" customWidth="1"/>
    <col min="7939" max="7946" width="14.42578125" style="25" customWidth="1"/>
    <col min="7947" max="7947" width="16.85546875" style="25" customWidth="1"/>
    <col min="7948" max="7948" width="14.42578125" style="25" customWidth="1"/>
    <col min="7949" max="8189" width="8.85546875" style="25"/>
    <col min="8190" max="8190" width="6.42578125" style="25" customWidth="1"/>
    <col min="8191" max="8191" width="51.7109375" style="25" bestFit="1" customWidth="1"/>
    <col min="8192" max="8194" width="0" style="25" hidden="1" customWidth="1"/>
    <col min="8195" max="8202" width="14.42578125" style="25" customWidth="1"/>
    <col min="8203" max="8203" width="16.85546875" style="25" customWidth="1"/>
    <col min="8204" max="8204" width="14.42578125" style="25" customWidth="1"/>
    <col min="8205" max="8445" width="8.85546875" style="25"/>
    <col min="8446" max="8446" width="6.42578125" style="25" customWidth="1"/>
    <col min="8447" max="8447" width="51.7109375" style="25" bestFit="1" customWidth="1"/>
    <col min="8448" max="8450" width="0" style="25" hidden="1" customWidth="1"/>
    <col min="8451" max="8458" width="14.42578125" style="25" customWidth="1"/>
    <col min="8459" max="8459" width="16.85546875" style="25" customWidth="1"/>
    <col min="8460" max="8460" width="14.42578125" style="25" customWidth="1"/>
    <col min="8461" max="8701" width="8.85546875" style="25"/>
    <col min="8702" max="8702" width="6.42578125" style="25" customWidth="1"/>
    <col min="8703" max="8703" width="51.7109375" style="25" bestFit="1" customWidth="1"/>
    <col min="8704" max="8706" width="0" style="25" hidden="1" customWidth="1"/>
    <col min="8707" max="8714" width="14.42578125" style="25" customWidth="1"/>
    <col min="8715" max="8715" width="16.85546875" style="25" customWidth="1"/>
    <col min="8716" max="8716" width="14.42578125" style="25" customWidth="1"/>
    <col min="8717" max="8957" width="8.85546875" style="25"/>
    <col min="8958" max="8958" width="6.42578125" style="25" customWidth="1"/>
    <col min="8959" max="8959" width="51.7109375" style="25" bestFit="1" customWidth="1"/>
    <col min="8960" max="8962" width="0" style="25" hidden="1" customWidth="1"/>
    <col min="8963" max="8970" width="14.42578125" style="25" customWidth="1"/>
    <col min="8971" max="8971" width="16.85546875" style="25" customWidth="1"/>
    <col min="8972" max="8972" width="14.42578125" style="25" customWidth="1"/>
    <col min="8973" max="9213" width="8.85546875" style="25"/>
    <col min="9214" max="9214" width="6.42578125" style="25" customWidth="1"/>
    <col min="9215" max="9215" width="51.7109375" style="25" bestFit="1" customWidth="1"/>
    <col min="9216" max="9218" width="0" style="25" hidden="1" customWidth="1"/>
    <col min="9219" max="9226" width="14.42578125" style="25" customWidth="1"/>
    <col min="9227" max="9227" width="16.85546875" style="25" customWidth="1"/>
    <col min="9228" max="9228" width="14.42578125" style="25" customWidth="1"/>
    <col min="9229" max="9469" width="8.85546875" style="25"/>
    <col min="9470" max="9470" width="6.42578125" style="25" customWidth="1"/>
    <col min="9471" max="9471" width="51.7109375" style="25" bestFit="1" customWidth="1"/>
    <col min="9472" max="9474" width="0" style="25" hidden="1" customWidth="1"/>
    <col min="9475" max="9482" width="14.42578125" style="25" customWidth="1"/>
    <col min="9483" max="9483" width="16.85546875" style="25" customWidth="1"/>
    <col min="9484" max="9484" width="14.42578125" style="25" customWidth="1"/>
    <col min="9485" max="9725" width="8.85546875" style="25"/>
    <col min="9726" max="9726" width="6.42578125" style="25" customWidth="1"/>
    <col min="9727" max="9727" width="51.7109375" style="25" bestFit="1" customWidth="1"/>
    <col min="9728" max="9730" width="0" style="25" hidden="1" customWidth="1"/>
    <col min="9731" max="9738" width="14.42578125" style="25" customWidth="1"/>
    <col min="9739" max="9739" width="16.85546875" style="25" customWidth="1"/>
    <col min="9740" max="9740" width="14.42578125" style="25" customWidth="1"/>
    <col min="9741" max="9981" width="8.85546875" style="25"/>
    <col min="9982" max="9982" width="6.42578125" style="25" customWidth="1"/>
    <col min="9983" max="9983" width="51.7109375" style="25" bestFit="1" customWidth="1"/>
    <col min="9984" max="9986" width="0" style="25" hidden="1" customWidth="1"/>
    <col min="9987" max="9994" width="14.42578125" style="25" customWidth="1"/>
    <col min="9995" max="9995" width="16.85546875" style="25" customWidth="1"/>
    <col min="9996" max="9996" width="14.42578125" style="25" customWidth="1"/>
    <col min="9997" max="10237" width="8.85546875" style="25"/>
    <col min="10238" max="10238" width="6.42578125" style="25" customWidth="1"/>
    <col min="10239" max="10239" width="51.7109375" style="25" bestFit="1" customWidth="1"/>
    <col min="10240" max="10242" width="0" style="25" hidden="1" customWidth="1"/>
    <col min="10243" max="10250" width="14.42578125" style="25" customWidth="1"/>
    <col min="10251" max="10251" width="16.85546875" style="25" customWidth="1"/>
    <col min="10252" max="10252" width="14.42578125" style="25" customWidth="1"/>
    <col min="10253" max="10493" width="8.85546875" style="25"/>
    <col min="10494" max="10494" width="6.42578125" style="25" customWidth="1"/>
    <col min="10495" max="10495" width="51.7109375" style="25" bestFit="1" customWidth="1"/>
    <col min="10496" max="10498" width="0" style="25" hidden="1" customWidth="1"/>
    <col min="10499" max="10506" width="14.42578125" style="25" customWidth="1"/>
    <col min="10507" max="10507" width="16.85546875" style="25" customWidth="1"/>
    <col min="10508" max="10508" width="14.42578125" style="25" customWidth="1"/>
    <col min="10509" max="10749" width="8.85546875" style="25"/>
    <col min="10750" max="10750" width="6.42578125" style="25" customWidth="1"/>
    <col min="10751" max="10751" width="51.7109375" style="25" bestFit="1" customWidth="1"/>
    <col min="10752" max="10754" width="0" style="25" hidden="1" customWidth="1"/>
    <col min="10755" max="10762" width="14.42578125" style="25" customWidth="1"/>
    <col min="10763" max="10763" width="16.85546875" style="25" customWidth="1"/>
    <col min="10764" max="10764" width="14.42578125" style="25" customWidth="1"/>
    <col min="10765" max="11005" width="8.85546875" style="25"/>
    <col min="11006" max="11006" width="6.42578125" style="25" customWidth="1"/>
    <col min="11007" max="11007" width="51.7109375" style="25" bestFit="1" customWidth="1"/>
    <col min="11008" max="11010" width="0" style="25" hidden="1" customWidth="1"/>
    <col min="11011" max="11018" width="14.42578125" style="25" customWidth="1"/>
    <col min="11019" max="11019" width="16.85546875" style="25" customWidth="1"/>
    <col min="11020" max="11020" width="14.42578125" style="25" customWidth="1"/>
    <col min="11021" max="11261" width="8.85546875" style="25"/>
    <col min="11262" max="11262" width="6.42578125" style="25" customWidth="1"/>
    <col min="11263" max="11263" width="51.7109375" style="25" bestFit="1" customWidth="1"/>
    <col min="11264" max="11266" width="0" style="25" hidden="1" customWidth="1"/>
    <col min="11267" max="11274" width="14.42578125" style="25" customWidth="1"/>
    <col min="11275" max="11275" width="16.85546875" style="25" customWidth="1"/>
    <col min="11276" max="11276" width="14.42578125" style="25" customWidth="1"/>
    <col min="11277" max="11517" width="8.85546875" style="25"/>
    <col min="11518" max="11518" width="6.42578125" style="25" customWidth="1"/>
    <col min="11519" max="11519" width="51.7109375" style="25" bestFit="1" customWidth="1"/>
    <col min="11520" max="11522" width="0" style="25" hidden="1" customWidth="1"/>
    <col min="11523" max="11530" width="14.42578125" style="25" customWidth="1"/>
    <col min="11531" max="11531" width="16.85546875" style="25" customWidth="1"/>
    <col min="11532" max="11532" width="14.42578125" style="25" customWidth="1"/>
    <col min="11533" max="11773" width="8.85546875" style="25"/>
    <col min="11774" max="11774" width="6.42578125" style="25" customWidth="1"/>
    <col min="11775" max="11775" width="51.7109375" style="25" bestFit="1" customWidth="1"/>
    <col min="11776" max="11778" width="0" style="25" hidden="1" customWidth="1"/>
    <col min="11779" max="11786" width="14.42578125" style="25" customWidth="1"/>
    <col min="11787" max="11787" width="16.85546875" style="25" customWidth="1"/>
    <col min="11788" max="11788" width="14.42578125" style="25" customWidth="1"/>
    <col min="11789" max="12029" width="8.85546875" style="25"/>
    <col min="12030" max="12030" width="6.42578125" style="25" customWidth="1"/>
    <col min="12031" max="12031" width="51.7109375" style="25" bestFit="1" customWidth="1"/>
    <col min="12032" max="12034" width="0" style="25" hidden="1" customWidth="1"/>
    <col min="12035" max="12042" width="14.42578125" style="25" customWidth="1"/>
    <col min="12043" max="12043" width="16.85546875" style="25" customWidth="1"/>
    <col min="12044" max="12044" width="14.42578125" style="25" customWidth="1"/>
    <col min="12045" max="12285" width="8.85546875" style="25"/>
    <col min="12286" max="12286" width="6.42578125" style="25" customWidth="1"/>
    <col min="12287" max="12287" width="51.7109375" style="25" bestFit="1" customWidth="1"/>
    <col min="12288" max="12290" width="0" style="25" hidden="1" customWidth="1"/>
    <col min="12291" max="12298" width="14.42578125" style="25" customWidth="1"/>
    <col min="12299" max="12299" width="16.85546875" style="25" customWidth="1"/>
    <col min="12300" max="12300" width="14.42578125" style="25" customWidth="1"/>
    <col min="12301" max="12541" width="8.85546875" style="25"/>
    <col min="12542" max="12542" width="6.42578125" style="25" customWidth="1"/>
    <col min="12543" max="12543" width="51.7109375" style="25" bestFit="1" customWidth="1"/>
    <col min="12544" max="12546" width="0" style="25" hidden="1" customWidth="1"/>
    <col min="12547" max="12554" width="14.42578125" style="25" customWidth="1"/>
    <col min="12555" max="12555" width="16.85546875" style="25" customWidth="1"/>
    <col min="12556" max="12556" width="14.42578125" style="25" customWidth="1"/>
    <col min="12557" max="12797" width="8.85546875" style="25"/>
    <col min="12798" max="12798" width="6.42578125" style="25" customWidth="1"/>
    <col min="12799" max="12799" width="51.7109375" style="25" bestFit="1" customWidth="1"/>
    <col min="12800" max="12802" width="0" style="25" hidden="1" customWidth="1"/>
    <col min="12803" max="12810" width="14.42578125" style="25" customWidth="1"/>
    <col min="12811" max="12811" width="16.85546875" style="25" customWidth="1"/>
    <col min="12812" max="12812" width="14.42578125" style="25" customWidth="1"/>
    <col min="12813" max="13053" width="8.85546875" style="25"/>
    <col min="13054" max="13054" width="6.42578125" style="25" customWidth="1"/>
    <col min="13055" max="13055" width="51.7109375" style="25" bestFit="1" customWidth="1"/>
    <col min="13056" max="13058" width="0" style="25" hidden="1" customWidth="1"/>
    <col min="13059" max="13066" width="14.42578125" style="25" customWidth="1"/>
    <col min="13067" max="13067" width="16.85546875" style="25" customWidth="1"/>
    <col min="13068" max="13068" width="14.42578125" style="25" customWidth="1"/>
    <col min="13069" max="13309" width="8.85546875" style="25"/>
    <col min="13310" max="13310" width="6.42578125" style="25" customWidth="1"/>
    <col min="13311" max="13311" width="51.7109375" style="25" bestFit="1" customWidth="1"/>
    <col min="13312" max="13314" width="0" style="25" hidden="1" customWidth="1"/>
    <col min="13315" max="13322" width="14.42578125" style="25" customWidth="1"/>
    <col min="13323" max="13323" width="16.85546875" style="25" customWidth="1"/>
    <col min="13324" max="13324" width="14.42578125" style="25" customWidth="1"/>
    <col min="13325" max="13565" width="8.85546875" style="25"/>
    <col min="13566" max="13566" width="6.42578125" style="25" customWidth="1"/>
    <col min="13567" max="13567" width="51.7109375" style="25" bestFit="1" customWidth="1"/>
    <col min="13568" max="13570" width="0" style="25" hidden="1" customWidth="1"/>
    <col min="13571" max="13578" width="14.42578125" style="25" customWidth="1"/>
    <col min="13579" max="13579" width="16.85546875" style="25" customWidth="1"/>
    <col min="13580" max="13580" width="14.42578125" style="25" customWidth="1"/>
    <col min="13581" max="13821" width="8.85546875" style="25"/>
    <col min="13822" max="13822" width="6.42578125" style="25" customWidth="1"/>
    <col min="13823" max="13823" width="51.7109375" style="25" bestFit="1" customWidth="1"/>
    <col min="13824" max="13826" width="0" style="25" hidden="1" customWidth="1"/>
    <col min="13827" max="13834" width="14.42578125" style="25" customWidth="1"/>
    <col min="13835" max="13835" width="16.85546875" style="25" customWidth="1"/>
    <col min="13836" max="13836" width="14.42578125" style="25" customWidth="1"/>
    <col min="13837" max="14077" width="8.85546875" style="25"/>
    <col min="14078" max="14078" width="6.42578125" style="25" customWidth="1"/>
    <col min="14079" max="14079" width="51.7109375" style="25" bestFit="1" customWidth="1"/>
    <col min="14080" max="14082" width="0" style="25" hidden="1" customWidth="1"/>
    <col min="14083" max="14090" width="14.42578125" style="25" customWidth="1"/>
    <col min="14091" max="14091" width="16.85546875" style="25" customWidth="1"/>
    <col min="14092" max="14092" width="14.42578125" style="25" customWidth="1"/>
    <col min="14093" max="14333" width="8.85546875" style="25"/>
    <col min="14334" max="14334" width="6.42578125" style="25" customWidth="1"/>
    <col min="14335" max="14335" width="51.7109375" style="25" bestFit="1" customWidth="1"/>
    <col min="14336" max="14338" width="0" style="25" hidden="1" customWidth="1"/>
    <col min="14339" max="14346" width="14.42578125" style="25" customWidth="1"/>
    <col min="14347" max="14347" width="16.85546875" style="25" customWidth="1"/>
    <col min="14348" max="14348" width="14.42578125" style="25" customWidth="1"/>
    <col min="14349" max="14589" width="8.85546875" style="25"/>
    <col min="14590" max="14590" width="6.42578125" style="25" customWidth="1"/>
    <col min="14591" max="14591" width="51.7109375" style="25" bestFit="1" customWidth="1"/>
    <col min="14592" max="14594" width="0" style="25" hidden="1" customWidth="1"/>
    <col min="14595" max="14602" width="14.42578125" style="25" customWidth="1"/>
    <col min="14603" max="14603" width="16.85546875" style="25" customWidth="1"/>
    <col min="14604" max="14604" width="14.42578125" style="25" customWidth="1"/>
    <col min="14605" max="14845" width="8.85546875" style="25"/>
    <col min="14846" max="14846" width="6.42578125" style="25" customWidth="1"/>
    <col min="14847" max="14847" width="51.7109375" style="25" bestFit="1" customWidth="1"/>
    <col min="14848" max="14850" width="0" style="25" hidden="1" customWidth="1"/>
    <col min="14851" max="14858" width="14.42578125" style="25" customWidth="1"/>
    <col min="14859" max="14859" width="16.85546875" style="25" customWidth="1"/>
    <col min="14860" max="14860" width="14.42578125" style="25" customWidth="1"/>
    <col min="14861" max="15101" width="8.85546875" style="25"/>
    <col min="15102" max="15102" width="6.42578125" style="25" customWidth="1"/>
    <col min="15103" max="15103" width="51.7109375" style="25" bestFit="1" customWidth="1"/>
    <col min="15104" max="15106" width="0" style="25" hidden="1" customWidth="1"/>
    <col min="15107" max="15114" width="14.42578125" style="25" customWidth="1"/>
    <col min="15115" max="15115" width="16.85546875" style="25" customWidth="1"/>
    <col min="15116" max="15116" width="14.42578125" style="25" customWidth="1"/>
    <col min="15117" max="15357" width="8.85546875" style="25"/>
    <col min="15358" max="15358" width="6.42578125" style="25" customWidth="1"/>
    <col min="15359" max="15359" width="51.7109375" style="25" bestFit="1" customWidth="1"/>
    <col min="15360" max="15362" width="0" style="25" hidden="1" customWidth="1"/>
    <col min="15363" max="15370" width="14.42578125" style="25" customWidth="1"/>
    <col min="15371" max="15371" width="16.85546875" style="25" customWidth="1"/>
    <col min="15372" max="15372" width="14.42578125" style="25" customWidth="1"/>
    <col min="15373" max="15613" width="8.85546875" style="25"/>
    <col min="15614" max="15614" width="6.42578125" style="25" customWidth="1"/>
    <col min="15615" max="15615" width="51.7109375" style="25" bestFit="1" customWidth="1"/>
    <col min="15616" max="15618" width="0" style="25" hidden="1" customWidth="1"/>
    <col min="15619" max="15626" width="14.42578125" style="25" customWidth="1"/>
    <col min="15627" max="15627" width="16.85546875" style="25" customWidth="1"/>
    <col min="15628" max="15628" width="14.42578125" style="25" customWidth="1"/>
    <col min="15629" max="15869" width="8.85546875" style="25"/>
    <col min="15870" max="15870" width="6.42578125" style="25" customWidth="1"/>
    <col min="15871" max="15871" width="51.7109375" style="25" bestFit="1" customWidth="1"/>
    <col min="15872" max="15874" width="0" style="25" hidden="1" customWidth="1"/>
    <col min="15875" max="15882" width="14.42578125" style="25" customWidth="1"/>
    <col min="15883" max="15883" width="16.85546875" style="25" customWidth="1"/>
    <col min="15884" max="15884" width="14.42578125" style="25" customWidth="1"/>
    <col min="15885" max="16125" width="8.85546875" style="25"/>
    <col min="16126" max="16126" width="6.42578125" style="25" customWidth="1"/>
    <col min="16127" max="16127" width="51.7109375" style="25" bestFit="1" customWidth="1"/>
    <col min="16128" max="16130" width="0" style="25" hidden="1" customWidth="1"/>
    <col min="16131" max="16138" width="14.42578125" style="25" customWidth="1"/>
    <col min="16139" max="16139" width="16.85546875" style="25" customWidth="1"/>
    <col min="16140" max="16140" width="14.42578125" style="25" customWidth="1"/>
    <col min="16141" max="16381" width="8.85546875" style="25"/>
    <col min="16382" max="16384" width="9.140625" style="25" customWidth="1"/>
  </cols>
  <sheetData>
    <row r="1" spans="1:17">
      <c r="A1" s="15" t="s">
        <v>67</v>
      </c>
      <c r="B1" s="114"/>
      <c r="C1" s="170"/>
      <c r="D1" s="170"/>
      <c r="E1" s="170"/>
      <c r="F1" s="170"/>
      <c r="G1" s="170"/>
      <c r="H1" s="15"/>
      <c r="I1" s="15"/>
      <c r="J1" s="15"/>
      <c r="K1" s="15"/>
      <c r="L1" s="15"/>
      <c r="M1" s="24" t="s">
        <v>67</v>
      </c>
    </row>
    <row r="2" spans="1:17">
      <c r="A2" s="430" t="s">
        <v>46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</row>
    <row r="3" spans="1:17">
      <c r="A3" s="430" t="s">
        <v>83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</row>
    <row r="4" spans="1:17">
      <c r="A4" s="430" t="s">
        <v>632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</row>
    <row r="5" spans="1:17">
      <c r="A5" s="15"/>
      <c r="B5" s="114"/>
      <c r="C5" s="170"/>
      <c r="D5" s="170"/>
      <c r="E5" s="170"/>
      <c r="F5" s="170"/>
      <c r="G5" s="170"/>
      <c r="H5" s="15"/>
      <c r="I5" s="15"/>
      <c r="J5" s="15"/>
      <c r="K5" s="15"/>
      <c r="L5" s="15"/>
      <c r="M5" s="170"/>
    </row>
    <row r="6" spans="1:17" ht="38.25">
      <c r="A6" s="30" t="s">
        <v>624</v>
      </c>
      <c r="B6" s="114"/>
      <c r="C6" s="84" t="s">
        <v>623</v>
      </c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3" t="s">
        <v>370</v>
      </c>
      <c r="L6" s="83" t="s">
        <v>82</v>
      </c>
      <c r="M6" s="47" t="s">
        <v>42</v>
      </c>
    </row>
    <row r="7" spans="1:17">
      <c r="A7" s="1"/>
      <c r="B7" s="114"/>
      <c r="C7" s="171"/>
      <c r="D7" s="171"/>
      <c r="E7" s="171"/>
      <c r="F7" s="171"/>
      <c r="G7" s="171"/>
      <c r="H7" s="3"/>
      <c r="I7" s="3"/>
      <c r="J7" s="3"/>
      <c r="K7" s="171"/>
      <c r="L7" s="171"/>
      <c r="M7" s="171"/>
    </row>
    <row r="8" spans="1:17">
      <c r="A8" s="30" t="s">
        <v>40</v>
      </c>
      <c r="B8" s="114"/>
      <c r="C8" s="169"/>
      <c r="D8" s="169"/>
      <c r="E8" s="169"/>
      <c r="F8" s="169"/>
      <c r="G8" s="169"/>
      <c r="H8" s="150"/>
      <c r="I8" s="150"/>
      <c r="J8" s="150"/>
      <c r="K8" s="150"/>
      <c r="L8" s="169"/>
      <c r="M8" s="169"/>
    </row>
    <row r="9" spans="1:17">
      <c r="A9" s="1"/>
      <c r="B9" s="114"/>
      <c r="C9" s="11"/>
      <c r="D9" s="11"/>
      <c r="E9" s="11"/>
      <c r="F9" s="11"/>
      <c r="G9" s="11"/>
      <c r="H9" s="7"/>
      <c r="I9" s="7"/>
      <c r="J9" s="7"/>
      <c r="K9" s="7"/>
      <c r="L9" s="11"/>
      <c r="M9" s="169"/>
    </row>
    <row r="10" spans="1:17">
      <c r="A10" s="15" t="s">
        <v>39</v>
      </c>
      <c r="B10" s="160"/>
      <c r="C10" s="175">
        <v>7683813</v>
      </c>
      <c r="D10" s="175">
        <v>33614914</v>
      </c>
      <c r="E10" s="175">
        <v>34775254</v>
      </c>
      <c r="F10" s="175">
        <v>35234758</v>
      </c>
      <c r="G10" s="175">
        <v>35459824</v>
      </c>
      <c r="H10" s="175">
        <v>36481084</v>
      </c>
      <c r="I10" s="175">
        <v>36106032</v>
      </c>
      <c r="J10" s="175">
        <v>35230152</v>
      </c>
      <c r="K10" s="73">
        <v>177383969</v>
      </c>
      <c r="L10" s="73">
        <v>1340662796</v>
      </c>
      <c r="M10" s="175">
        <v>1772632596</v>
      </c>
      <c r="O10" s="193"/>
      <c r="P10" s="142">
        <v>0</v>
      </c>
    </row>
    <row r="11" spans="1:17">
      <c r="A11" s="15" t="s">
        <v>37</v>
      </c>
      <c r="B11" s="114"/>
      <c r="C11" s="174">
        <v>166464</v>
      </c>
      <c r="D11" s="174">
        <v>-5135854</v>
      </c>
      <c r="E11" s="174">
        <v>-6313013</v>
      </c>
      <c r="F11" s="174">
        <v>-5976936</v>
      </c>
      <c r="G11" s="174">
        <v>-6508251</v>
      </c>
      <c r="H11" s="174">
        <v>-6058170</v>
      </c>
      <c r="I11" s="174">
        <v>-6158782</v>
      </c>
      <c r="J11" s="174">
        <v>-5822215</v>
      </c>
      <c r="K11" s="173">
        <v>-31589243</v>
      </c>
      <c r="L11" s="173">
        <v>-3144078</v>
      </c>
      <c r="M11" s="174">
        <v>-76540078</v>
      </c>
      <c r="O11" s="193"/>
      <c r="P11" s="142">
        <v>0</v>
      </c>
    </row>
    <row r="12" spans="1:17">
      <c r="A12" s="15" t="s">
        <v>36</v>
      </c>
      <c r="B12" s="114"/>
      <c r="C12" s="174">
        <v>217077</v>
      </c>
      <c r="D12" s="174">
        <v>723919</v>
      </c>
      <c r="E12" s="174">
        <v>730631</v>
      </c>
      <c r="F12" s="174">
        <v>876888</v>
      </c>
      <c r="G12" s="174">
        <v>907544</v>
      </c>
      <c r="H12" s="174">
        <v>1490417</v>
      </c>
      <c r="I12" s="174">
        <v>5947451</v>
      </c>
      <c r="J12" s="174">
        <v>7056095</v>
      </c>
      <c r="K12" s="173">
        <v>26658439</v>
      </c>
      <c r="L12" s="173">
        <v>165056740</v>
      </c>
      <c r="M12" s="174">
        <v>209665201</v>
      </c>
      <c r="O12" s="193"/>
      <c r="P12" s="142">
        <v>0</v>
      </c>
    </row>
    <row r="13" spans="1:17">
      <c r="A13" s="15" t="s">
        <v>35</v>
      </c>
      <c r="B13" s="114"/>
      <c r="C13" s="174">
        <v>-34862</v>
      </c>
      <c r="D13" s="174">
        <v>-139226</v>
      </c>
      <c r="E13" s="174">
        <v>-168497</v>
      </c>
      <c r="F13" s="174">
        <v>-239596</v>
      </c>
      <c r="G13" s="174">
        <v>-327336</v>
      </c>
      <c r="H13" s="174">
        <v>-320333</v>
      </c>
      <c r="I13" s="174">
        <v>-351905</v>
      </c>
      <c r="J13" s="174">
        <v>-264543</v>
      </c>
      <c r="K13" s="173">
        <v>-489271</v>
      </c>
      <c r="L13" s="173">
        <v>-2938657</v>
      </c>
      <c r="M13" s="174">
        <v>-5274226</v>
      </c>
      <c r="O13" s="193"/>
      <c r="P13" s="142">
        <v>0</v>
      </c>
    </row>
    <row r="14" spans="1:17">
      <c r="A14" s="15" t="s">
        <v>34</v>
      </c>
      <c r="B14" s="114"/>
      <c r="C14" s="174">
        <v>35742</v>
      </c>
      <c r="D14" s="174">
        <v>148038</v>
      </c>
      <c r="E14" s="174">
        <v>163356</v>
      </c>
      <c r="F14" s="174">
        <v>179760</v>
      </c>
      <c r="G14" s="174">
        <v>193872</v>
      </c>
      <c r="H14" s="174">
        <v>195090</v>
      </c>
      <c r="I14" s="174">
        <v>199842</v>
      </c>
      <c r="J14" s="174">
        <v>186690</v>
      </c>
      <c r="K14" s="173">
        <v>711985</v>
      </c>
      <c r="L14" s="173">
        <v>1776913</v>
      </c>
      <c r="M14" s="174">
        <v>3791288</v>
      </c>
      <c r="O14" s="193"/>
      <c r="P14" s="142">
        <v>0</v>
      </c>
    </row>
    <row r="15" spans="1:17" ht="13.5" thickBot="1">
      <c r="A15" s="56" t="s">
        <v>636</v>
      </c>
      <c r="B15" s="114"/>
      <c r="C15" s="176">
        <v>8068234</v>
      </c>
      <c r="D15" s="176">
        <v>29211791</v>
      </c>
      <c r="E15" s="176">
        <v>29187731</v>
      </c>
      <c r="F15" s="176">
        <v>30074874</v>
      </c>
      <c r="G15" s="176">
        <v>29725653</v>
      </c>
      <c r="H15" s="153">
        <v>31788088</v>
      </c>
      <c r="I15" s="153">
        <v>35742638</v>
      </c>
      <c r="J15" s="153">
        <v>36386179</v>
      </c>
      <c r="K15" s="176">
        <v>172675879</v>
      </c>
      <c r="L15" s="176">
        <v>1501413714</v>
      </c>
      <c r="M15" s="176">
        <v>1904274781</v>
      </c>
      <c r="N15" s="26"/>
      <c r="O15" s="193"/>
      <c r="P15" s="142">
        <v>0</v>
      </c>
      <c r="Q15" s="91"/>
    </row>
    <row r="16" spans="1:17" ht="13.5" thickTop="1">
      <c r="A16" s="15"/>
      <c r="B16" s="114"/>
      <c r="C16" s="152"/>
      <c r="D16" s="152"/>
      <c r="E16" s="152"/>
      <c r="F16" s="152"/>
      <c r="G16" s="152"/>
      <c r="H16" s="151"/>
      <c r="I16" s="151"/>
      <c r="J16" s="151"/>
      <c r="K16" s="152"/>
      <c r="L16" s="152"/>
      <c r="M16" s="152"/>
    </row>
    <row r="17" spans="1:16">
      <c r="A17" s="30" t="s">
        <v>32</v>
      </c>
      <c r="B17" s="114"/>
      <c r="C17" s="169"/>
      <c r="D17" s="169"/>
      <c r="E17" s="169"/>
      <c r="F17" s="169"/>
      <c r="G17" s="169"/>
      <c r="H17" s="150"/>
      <c r="I17" s="150"/>
      <c r="J17" s="150"/>
      <c r="K17" s="169"/>
      <c r="L17" s="169"/>
      <c r="M17" s="169"/>
    </row>
    <row r="18" spans="1:16">
      <c r="A18" s="1"/>
      <c r="B18" s="114"/>
      <c r="C18" s="169"/>
      <c r="D18" s="169"/>
      <c r="E18" s="169"/>
      <c r="F18" s="169"/>
      <c r="G18" s="169"/>
      <c r="H18" s="150"/>
      <c r="I18" s="150"/>
      <c r="J18" s="150"/>
      <c r="K18" s="169"/>
      <c r="L18" s="169"/>
      <c r="M18" s="169"/>
    </row>
    <row r="19" spans="1:16">
      <c r="A19" s="15" t="s">
        <v>31</v>
      </c>
      <c r="B19" s="114"/>
      <c r="C19" s="175">
        <v>63892</v>
      </c>
      <c r="D19" s="175">
        <v>5567066</v>
      </c>
      <c r="E19" s="175">
        <v>12907793</v>
      </c>
      <c r="F19" s="175">
        <v>13286782</v>
      </c>
      <c r="G19" s="175">
        <v>14744089</v>
      </c>
      <c r="H19" s="175">
        <v>10702782</v>
      </c>
      <c r="I19" s="175">
        <v>62424550</v>
      </c>
      <c r="J19" s="175">
        <v>23122881</v>
      </c>
      <c r="K19" s="175">
        <v>74198171</v>
      </c>
      <c r="L19" s="175">
        <v>805832395</v>
      </c>
      <c r="M19" s="175">
        <v>1022850401</v>
      </c>
      <c r="O19" s="193"/>
      <c r="P19" s="142">
        <v>0</v>
      </c>
    </row>
    <row r="20" spans="1:16">
      <c r="A20" s="15" t="s">
        <v>30</v>
      </c>
      <c r="B20" s="114"/>
      <c r="C20" s="174">
        <v>71147</v>
      </c>
      <c r="D20" s="174">
        <v>3908837</v>
      </c>
      <c r="E20" s="174">
        <v>4709826</v>
      </c>
      <c r="F20" s="174">
        <v>5657198</v>
      </c>
      <c r="G20" s="174">
        <v>5938123</v>
      </c>
      <c r="H20" s="174">
        <v>5148546</v>
      </c>
      <c r="I20" s="174">
        <v>22145906</v>
      </c>
      <c r="J20" s="174">
        <v>8484510</v>
      </c>
      <c r="K20" s="174">
        <v>18520203</v>
      </c>
      <c r="L20" s="174">
        <v>125139648</v>
      </c>
      <c r="M20" s="174">
        <v>199723944</v>
      </c>
      <c r="O20" s="193"/>
      <c r="P20" s="142">
        <v>0</v>
      </c>
    </row>
    <row r="21" spans="1:16">
      <c r="A21" s="15" t="s">
        <v>29</v>
      </c>
      <c r="B21" s="114"/>
      <c r="C21" s="174">
        <v>728490</v>
      </c>
      <c r="D21" s="174">
        <v>2465335</v>
      </c>
      <c r="E21" s="174">
        <v>3186974</v>
      </c>
      <c r="F21" s="174">
        <v>4024389</v>
      </c>
      <c r="G21" s="174">
        <v>3354400</v>
      </c>
      <c r="H21" s="174">
        <v>3441527</v>
      </c>
      <c r="I21" s="174">
        <v>3417479</v>
      </c>
      <c r="J21" s="174">
        <v>3373426</v>
      </c>
      <c r="K21" s="174">
        <v>17153164</v>
      </c>
      <c r="L21" s="174">
        <v>132439198</v>
      </c>
      <c r="M21" s="174">
        <v>173584382</v>
      </c>
      <c r="O21" s="193"/>
      <c r="P21" s="142">
        <v>0</v>
      </c>
    </row>
    <row r="22" spans="1:16">
      <c r="A22" s="15" t="s">
        <v>28</v>
      </c>
      <c r="B22" s="114"/>
      <c r="C22" s="174">
        <v>2416226</v>
      </c>
      <c r="D22" s="174">
        <v>8613505</v>
      </c>
      <c r="E22" s="174">
        <v>7520242</v>
      </c>
      <c r="F22" s="174">
        <v>5179449</v>
      </c>
      <c r="G22" s="174">
        <v>2816476</v>
      </c>
      <c r="H22" s="174">
        <v>4652163</v>
      </c>
      <c r="I22" s="174">
        <v>3355403</v>
      </c>
      <c r="J22" s="174">
        <v>4889008</v>
      </c>
      <c r="K22" s="174">
        <v>25003727</v>
      </c>
      <c r="L22" s="174">
        <v>185142127</v>
      </c>
      <c r="M22" s="174">
        <v>249588326</v>
      </c>
      <c r="O22" s="193"/>
      <c r="P22" s="142">
        <v>0</v>
      </c>
    </row>
    <row r="23" spans="1:16">
      <c r="A23" s="15" t="s">
        <v>27</v>
      </c>
      <c r="B23" s="114"/>
      <c r="C23" s="174">
        <v>0</v>
      </c>
      <c r="D23" s="174">
        <v>0</v>
      </c>
      <c r="E23" s="174">
        <v>0</v>
      </c>
      <c r="F23" s="174">
        <v>-3700</v>
      </c>
      <c r="G23" s="174">
        <v>1213510</v>
      </c>
      <c r="H23" s="174">
        <v>1240450</v>
      </c>
      <c r="I23" s="174">
        <v>1227600</v>
      </c>
      <c r="J23" s="174">
        <v>1198000</v>
      </c>
      <c r="K23" s="174">
        <v>6030900</v>
      </c>
      <c r="L23" s="174">
        <v>50441880</v>
      </c>
      <c r="M23" s="174">
        <v>61348640</v>
      </c>
      <c r="O23" s="193"/>
      <c r="P23" s="142">
        <v>0</v>
      </c>
    </row>
    <row r="24" spans="1:16">
      <c r="A24" s="15" t="s">
        <v>26</v>
      </c>
      <c r="B24" s="114"/>
      <c r="C24" s="174">
        <v>0</v>
      </c>
      <c r="D24" s="174">
        <v>0</v>
      </c>
      <c r="E24" s="174">
        <v>0</v>
      </c>
      <c r="F24" s="174">
        <v>0</v>
      </c>
      <c r="G24" s="174">
        <v>-375000</v>
      </c>
      <c r="H24" s="174">
        <v>0</v>
      </c>
      <c r="I24" s="174">
        <v>323140</v>
      </c>
      <c r="J24" s="174">
        <v>103564</v>
      </c>
      <c r="K24" s="174">
        <v>1429989</v>
      </c>
      <c r="L24" s="174">
        <v>6290938</v>
      </c>
      <c r="M24" s="174">
        <v>7772631</v>
      </c>
      <c r="O24" s="193"/>
      <c r="P24" s="142">
        <v>0</v>
      </c>
    </row>
    <row r="25" spans="1:16">
      <c r="A25" s="15" t="s">
        <v>25</v>
      </c>
      <c r="B25" s="111"/>
      <c r="C25" s="174">
        <v>269</v>
      </c>
      <c r="D25" s="174">
        <v>-56160</v>
      </c>
      <c r="E25" s="174">
        <v>20937</v>
      </c>
      <c r="F25" s="174">
        <v>37732</v>
      </c>
      <c r="G25" s="174">
        <v>13592</v>
      </c>
      <c r="H25" s="174">
        <v>149024</v>
      </c>
      <c r="I25" s="174">
        <v>22209</v>
      </c>
      <c r="J25" s="174">
        <v>10895</v>
      </c>
      <c r="K25" s="174">
        <v>56250</v>
      </c>
      <c r="L25" s="174">
        <v>4341009</v>
      </c>
      <c r="M25" s="174">
        <v>4595757</v>
      </c>
      <c r="N25" s="91"/>
      <c r="O25" s="193"/>
      <c r="P25" s="142">
        <v>0</v>
      </c>
    </row>
    <row r="26" spans="1:16">
      <c r="A26" s="15" t="s">
        <v>24</v>
      </c>
      <c r="B26" s="114"/>
      <c r="C26" s="174">
        <v>10239</v>
      </c>
      <c r="D26" s="174">
        <v>55782</v>
      </c>
      <c r="E26" s="174">
        <v>43156</v>
      </c>
      <c r="F26" s="174">
        <v>69799</v>
      </c>
      <c r="G26" s="174">
        <v>100635</v>
      </c>
      <c r="H26" s="174">
        <v>135838</v>
      </c>
      <c r="I26" s="174">
        <v>72566</v>
      </c>
      <c r="J26" s="174">
        <v>90917</v>
      </c>
      <c r="K26" s="174">
        <v>620064</v>
      </c>
      <c r="L26" s="174">
        <v>254875</v>
      </c>
      <c r="M26" s="174">
        <v>1453871</v>
      </c>
      <c r="O26" s="193"/>
      <c r="P26" s="142">
        <v>0</v>
      </c>
    </row>
    <row r="27" spans="1:16">
      <c r="A27" s="15" t="s">
        <v>23</v>
      </c>
      <c r="B27" s="114"/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26314569</v>
      </c>
      <c r="M27" s="174">
        <v>26314569</v>
      </c>
      <c r="O27" s="193"/>
      <c r="P27" s="142">
        <v>0</v>
      </c>
    </row>
    <row r="28" spans="1:16">
      <c r="A28" s="52" t="s">
        <v>631</v>
      </c>
      <c r="B28" s="114"/>
      <c r="C28" s="67">
        <v>3290263</v>
      </c>
      <c r="D28" s="67">
        <v>20554365</v>
      </c>
      <c r="E28" s="67">
        <v>28388928</v>
      </c>
      <c r="F28" s="67">
        <v>28251649</v>
      </c>
      <c r="G28" s="67">
        <v>27805825</v>
      </c>
      <c r="H28" s="66">
        <v>25470330</v>
      </c>
      <c r="I28" s="66">
        <v>92988853</v>
      </c>
      <c r="J28" s="66">
        <v>41273201</v>
      </c>
      <c r="K28" s="67">
        <v>143012468</v>
      </c>
      <c r="L28" s="67">
        <v>1336196639</v>
      </c>
      <c r="M28" s="67">
        <v>1747232521</v>
      </c>
      <c r="N28" s="154"/>
      <c r="O28" s="193"/>
      <c r="P28" s="142">
        <v>0</v>
      </c>
    </row>
    <row r="29" spans="1:16" ht="13.5" thickBot="1">
      <c r="A29" s="56" t="s">
        <v>637</v>
      </c>
      <c r="B29" s="114"/>
      <c r="C29" s="176">
        <v>4777971</v>
      </c>
      <c r="D29" s="176">
        <v>8657426</v>
      </c>
      <c r="E29" s="176">
        <v>798803</v>
      </c>
      <c r="F29" s="176">
        <v>1823225</v>
      </c>
      <c r="G29" s="176">
        <v>1919828</v>
      </c>
      <c r="H29" s="153">
        <v>6317758</v>
      </c>
      <c r="I29" s="153">
        <v>-57246215</v>
      </c>
      <c r="J29" s="153">
        <v>-4887022</v>
      </c>
      <c r="K29" s="176">
        <v>29663411</v>
      </c>
      <c r="L29" s="176">
        <v>165217075</v>
      </c>
      <c r="M29" s="176">
        <v>157042260</v>
      </c>
      <c r="N29" s="26"/>
      <c r="O29" s="193"/>
      <c r="P29" s="142">
        <v>0</v>
      </c>
    </row>
    <row r="30" spans="1:16" ht="13.5" thickTop="1">
      <c r="A30" s="15"/>
      <c r="B30" s="114"/>
      <c r="C30" s="152"/>
      <c r="D30" s="152"/>
      <c r="E30" s="152"/>
      <c r="F30" s="152"/>
      <c r="G30" s="152"/>
      <c r="H30" s="151"/>
      <c r="I30" s="151"/>
      <c r="J30" s="151"/>
      <c r="K30" s="152"/>
      <c r="L30" s="152"/>
      <c r="M30" s="152"/>
    </row>
    <row r="31" spans="1:16">
      <c r="A31" s="30" t="s">
        <v>20</v>
      </c>
      <c r="B31" s="114"/>
      <c r="C31" s="169"/>
      <c r="D31" s="169"/>
      <c r="E31" s="169"/>
      <c r="F31" s="175"/>
      <c r="G31" s="175"/>
      <c r="H31" s="175"/>
      <c r="I31" s="175"/>
      <c r="J31" s="175"/>
      <c r="K31" s="169"/>
      <c r="L31" s="169"/>
      <c r="M31" s="169"/>
    </row>
    <row r="32" spans="1:16">
      <c r="A32" s="1"/>
      <c r="B32" s="114"/>
      <c r="C32" s="169"/>
      <c r="D32" s="169"/>
      <c r="E32" s="169"/>
      <c r="F32" s="169"/>
      <c r="G32" s="169"/>
      <c r="H32" s="150"/>
      <c r="I32" s="150"/>
      <c r="J32" s="150"/>
      <c r="K32" s="169"/>
      <c r="L32" s="169"/>
      <c r="M32" s="169"/>
    </row>
    <row r="33" spans="1:17">
      <c r="A33" s="15" t="s">
        <v>16</v>
      </c>
      <c r="B33" s="114"/>
      <c r="C33" s="175">
        <v>532853</v>
      </c>
      <c r="D33" s="175">
        <v>4350114</v>
      </c>
      <c r="E33" s="175">
        <v>369972</v>
      </c>
      <c r="F33" s="175">
        <v>286702</v>
      </c>
      <c r="G33" s="175">
        <v>77417</v>
      </c>
      <c r="H33" s="175">
        <v>17705</v>
      </c>
      <c r="I33" s="175">
        <v>62881</v>
      </c>
      <c r="J33" s="175">
        <v>6397</v>
      </c>
      <c r="K33" s="175">
        <v>0</v>
      </c>
      <c r="L33" s="175">
        <v>0</v>
      </c>
      <c r="M33" s="175">
        <v>5704041</v>
      </c>
      <c r="P33" s="142">
        <v>0</v>
      </c>
    </row>
    <row r="34" spans="1:17">
      <c r="A34" s="15" t="s">
        <v>15</v>
      </c>
      <c r="B34" s="114"/>
      <c r="C34" s="174">
        <v>247000</v>
      </c>
      <c r="D34" s="174">
        <v>1156000</v>
      </c>
      <c r="E34" s="174">
        <v>265000</v>
      </c>
      <c r="F34" s="174">
        <v>130000</v>
      </c>
      <c r="G34" s="174">
        <v>73000</v>
      </c>
      <c r="H34" s="174">
        <v>18000</v>
      </c>
      <c r="I34" s="174">
        <v>1019000</v>
      </c>
      <c r="J34" s="174">
        <v>13000</v>
      </c>
      <c r="K34" s="282">
        <v>0</v>
      </c>
      <c r="L34" s="173">
        <v>0</v>
      </c>
      <c r="M34" s="174">
        <v>2921000</v>
      </c>
      <c r="P34" s="142">
        <v>0</v>
      </c>
    </row>
    <row r="35" spans="1:17">
      <c r="A35" s="15" t="s">
        <v>14</v>
      </c>
      <c r="B35" s="114"/>
      <c r="C35" s="174">
        <v>735675</v>
      </c>
      <c r="D35" s="174">
        <v>0</v>
      </c>
      <c r="E35" s="174">
        <v>0</v>
      </c>
      <c r="F35" s="174">
        <v>0</v>
      </c>
      <c r="G35" s="174">
        <v>0</v>
      </c>
      <c r="H35" s="174">
        <v>0</v>
      </c>
      <c r="I35" s="174">
        <v>0</v>
      </c>
      <c r="J35" s="174">
        <v>0</v>
      </c>
      <c r="K35" s="282">
        <v>0</v>
      </c>
      <c r="L35" s="173">
        <v>0</v>
      </c>
      <c r="M35" s="174">
        <v>735675</v>
      </c>
      <c r="P35" s="142">
        <v>0</v>
      </c>
    </row>
    <row r="36" spans="1:17">
      <c r="A36" s="15" t="s">
        <v>13</v>
      </c>
      <c r="B36" s="114"/>
      <c r="C36" s="174">
        <v>6701382</v>
      </c>
      <c r="D36" s="174">
        <v>9285225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282">
        <v>0</v>
      </c>
      <c r="L36" s="173">
        <v>0</v>
      </c>
      <c r="M36" s="174">
        <v>15986607</v>
      </c>
      <c r="P36" s="142">
        <v>0</v>
      </c>
    </row>
    <row r="37" spans="1:17">
      <c r="A37" s="15" t="s">
        <v>11</v>
      </c>
      <c r="B37" s="114"/>
      <c r="C37" s="174">
        <v>0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282">
        <v>0</v>
      </c>
      <c r="L37" s="173">
        <v>0</v>
      </c>
      <c r="M37" s="174">
        <v>0</v>
      </c>
      <c r="P37" s="142">
        <v>0</v>
      </c>
    </row>
    <row r="38" spans="1:17">
      <c r="A38" s="15" t="s">
        <v>10</v>
      </c>
      <c r="B38" s="114"/>
      <c r="C38" s="174">
        <v>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282">
        <v>0</v>
      </c>
      <c r="L38" s="173">
        <v>0</v>
      </c>
      <c r="M38" s="174">
        <v>0</v>
      </c>
      <c r="P38" s="142">
        <v>0</v>
      </c>
    </row>
    <row r="39" spans="1:17">
      <c r="A39" s="15" t="s">
        <v>9</v>
      </c>
      <c r="B39" s="114"/>
      <c r="C39" s="174">
        <v>-165955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4">
        <v>0</v>
      </c>
      <c r="M39" s="174">
        <v>-165955</v>
      </c>
      <c r="P39" s="142">
        <v>0</v>
      </c>
    </row>
    <row r="40" spans="1:17" ht="13.5" thickBot="1">
      <c r="A40" s="56" t="s">
        <v>630</v>
      </c>
      <c r="B40" s="114"/>
      <c r="C40" s="176">
        <v>8050955</v>
      </c>
      <c r="D40" s="176">
        <v>14791339</v>
      </c>
      <c r="E40" s="176">
        <v>634972</v>
      </c>
      <c r="F40" s="176">
        <v>416702</v>
      </c>
      <c r="G40" s="176">
        <v>150417</v>
      </c>
      <c r="H40" s="153">
        <v>35705</v>
      </c>
      <c r="I40" s="153">
        <v>1081881</v>
      </c>
      <c r="J40" s="153">
        <v>19397</v>
      </c>
      <c r="K40" s="176">
        <v>0</v>
      </c>
      <c r="L40" s="176">
        <v>0</v>
      </c>
      <c r="M40" s="176">
        <v>25181368</v>
      </c>
    </row>
    <row r="41" spans="1:17" ht="13.5" thickTop="1">
      <c r="A41" s="15"/>
      <c r="B41" s="114"/>
      <c r="C41" s="152"/>
      <c r="D41" s="152"/>
      <c r="E41" s="152"/>
      <c r="F41" s="152"/>
      <c r="G41" s="152"/>
      <c r="H41" s="151"/>
      <c r="I41" s="151"/>
      <c r="J41" s="151"/>
      <c r="K41" s="151"/>
      <c r="L41" s="152"/>
      <c r="M41" s="152"/>
    </row>
    <row r="42" spans="1:17">
      <c r="A42" s="15"/>
      <c r="B42" s="114"/>
      <c r="C42" s="169"/>
      <c r="D42" s="169"/>
      <c r="E42" s="169"/>
      <c r="F42" s="169"/>
      <c r="G42" s="169"/>
      <c r="H42" s="150"/>
      <c r="I42" s="150"/>
      <c r="J42" s="150"/>
      <c r="K42" s="150"/>
      <c r="L42" s="169"/>
      <c r="M42" s="169"/>
    </row>
    <row r="43" spans="1:17">
      <c r="A43" s="30" t="s">
        <v>7</v>
      </c>
      <c r="B43" s="114"/>
      <c r="C43" s="169"/>
      <c r="D43" s="169"/>
      <c r="E43" s="169"/>
      <c r="F43" s="169"/>
      <c r="G43" s="169"/>
      <c r="H43" s="150"/>
      <c r="I43" s="150"/>
      <c r="J43" s="150"/>
      <c r="K43" s="150"/>
      <c r="L43" s="169"/>
      <c r="M43" s="169"/>
    </row>
    <row r="44" spans="1:17">
      <c r="A44" s="1"/>
      <c r="B44" s="114"/>
      <c r="C44" s="169"/>
      <c r="D44" s="169"/>
      <c r="E44" s="169"/>
      <c r="F44" s="169"/>
      <c r="G44" s="169"/>
      <c r="H44" s="150"/>
      <c r="I44" s="150"/>
      <c r="J44" s="150"/>
      <c r="K44" s="150"/>
      <c r="L44" s="169"/>
      <c r="M44" s="169"/>
    </row>
    <row r="45" spans="1:17">
      <c r="A45" s="15" t="s">
        <v>4</v>
      </c>
      <c r="B45" s="114"/>
      <c r="C45" s="281">
        <v>-3971496</v>
      </c>
      <c r="D45" s="281">
        <v>0</v>
      </c>
      <c r="E45" s="281">
        <v>0</v>
      </c>
      <c r="F45" s="281">
        <v>0</v>
      </c>
      <c r="G45" s="281">
        <v>0</v>
      </c>
      <c r="H45" s="281">
        <v>0</v>
      </c>
      <c r="I45" s="281">
        <v>0</v>
      </c>
      <c r="J45" s="281">
        <v>0</v>
      </c>
      <c r="K45" s="281">
        <v>0</v>
      </c>
      <c r="L45" s="281">
        <v>0</v>
      </c>
      <c r="M45" s="175">
        <v>-3971496</v>
      </c>
      <c r="N45" s="91"/>
      <c r="P45" s="142">
        <v>0</v>
      </c>
    </row>
    <row r="46" spans="1:17">
      <c r="A46" s="15" t="s">
        <v>53</v>
      </c>
      <c r="B46" s="114"/>
      <c r="C46" s="283">
        <v>-9774883</v>
      </c>
      <c r="D46" s="283">
        <v>0</v>
      </c>
      <c r="E46" s="283">
        <v>0</v>
      </c>
      <c r="F46" s="283">
        <v>0</v>
      </c>
      <c r="G46" s="283">
        <v>0</v>
      </c>
      <c r="H46" s="283">
        <v>0</v>
      </c>
      <c r="I46" s="283">
        <v>0</v>
      </c>
      <c r="J46" s="283">
        <v>0</v>
      </c>
      <c r="K46" s="283">
        <v>0</v>
      </c>
      <c r="L46" s="283">
        <v>0</v>
      </c>
      <c r="M46" s="174">
        <v>-9774883</v>
      </c>
      <c r="N46" s="150"/>
      <c r="P46" s="142">
        <v>0</v>
      </c>
    </row>
    <row r="47" spans="1:17">
      <c r="A47" s="101" t="s">
        <v>57</v>
      </c>
      <c r="B47" s="114"/>
      <c r="C47" s="283">
        <v>0</v>
      </c>
      <c r="D47" s="283">
        <v>0</v>
      </c>
      <c r="E47" s="283">
        <v>0</v>
      </c>
      <c r="F47" s="283">
        <v>0</v>
      </c>
      <c r="G47" s="283">
        <v>123809</v>
      </c>
      <c r="H47" s="283">
        <v>0</v>
      </c>
      <c r="I47" s="283">
        <v>0</v>
      </c>
      <c r="J47" s="283">
        <v>0</v>
      </c>
      <c r="K47" s="283">
        <v>0</v>
      </c>
      <c r="L47" s="283">
        <v>0</v>
      </c>
      <c r="M47" s="174">
        <v>123809</v>
      </c>
      <c r="N47" s="150"/>
      <c r="P47" s="142">
        <v>0</v>
      </c>
    </row>
    <row r="48" spans="1:17" ht="13.5" thickBot="1">
      <c r="A48" s="56" t="s">
        <v>629</v>
      </c>
      <c r="B48" s="114"/>
      <c r="C48" s="176">
        <v>-13746379</v>
      </c>
      <c r="D48" s="176">
        <v>0</v>
      </c>
      <c r="E48" s="176">
        <v>0</v>
      </c>
      <c r="F48" s="176">
        <v>0</v>
      </c>
      <c r="G48" s="176">
        <v>123809</v>
      </c>
      <c r="H48" s="153">
        <v>0</v>
      </c>
      <c r="I48" s="153">
        <v>0</v>
      </c>
      <c r="J48" s="153">
        <v>0</v>
      </c>
      <c r="K48" s="153">
        <v>0</v>
      </c>
      <c r="L48" s="176">
        <v>0</v>
      </c>
      <c r="M48" s="176">
        <v>-13622570</v>
      </c>
      <c r="Q48" s="91"/>
    </row>
    <row r="49" spans="1:16" ht="13.5" thickTop="1">
      <c r="A49" s="15"/>
      <c r="B49" s="114"/>
      <c r="C49" s="152"/>
      <c r="D49" s="152"/>
      <c r="E49" s="152"/>
      <c r="F49" s="152"/>
      <c r="G49" s="152"/>
      <c r="H49" s="151"/>
      <c r="I49" s="151"/>
      <c r="J49" s="151"/>
      <c r="K49" s="151"/>
      <c r="L49" s="152"/>
      <c r="M49" s="152"/>
    </row>
    <row r="50" spans="1:16" ht="13.5" thickBot="1">
      <c r="A50" s="56" t="s">
        <v>60</v>
      </c>
      <c r="B50" s="114"/>
      <c r="C50" s="176">
        <v>-17019363</v>
      </c>
      <c r="D50" s="176">
        <v>-6133913</v>
      </c>
      <c r="E50" s="176">
        <v>163831</v>
      </c>
      <c r="F50" s="176">
        <v>1406523</v>
      </c>
      <c r="G50" s="176">
        <v>1893220</v>
      </c>
      <c r="H50" s="153">
        <v>6282053</v>
      </c>
      <c r="I50" s="153">
        <v>-58328096</v>
      </c>
      <c r="J50" s="153">
        <v>-4906419</v>
      </c>
      <c r="K50" s="153">
        <v>29663411</v>
      </c>
      <c r="L50" s="176">
        <v>165217075</v>
      </c>
      <c r="M50" s="176">
        <v>118238322</v>
      </c>
      <c r="O50" s="184"/>
    </row>
    <row r="51" spans="1:16" ht="13.5" thickTop="1">
      <c r="A51" s="57"/>
      <c r="B51" s="114"/>
      <c r="C51" s="154"/>
      <c r="D51" s="154"/>
      <c r="E51" s="154"/>
      <c r="F51" s="154"/>
      <c r="G51" s="154"/>
      <c r="H51" s="155"/>
      <c r="I51" s="155"/>
      <c r="J51" s="155"/>
      <c r="K51" s="155"/>
      <c r="L51" s="154"/>
      <c r="M51" s="154"/>
    </row>
    <row r="52" spans="1:16">
      <c r="A52" s="15" t="s">
        <v>1</v>
      </c>
      <c r="B52" s="114"/>
      <c r="C52" s="175">
        <v>0</v>
      </c>
      <c r="D52" s="175">
        <v>0</v>
      </c>
      <c r="E52" s="175">
        <v>0</v>
      </c>
      <c r="F52" s="175">
        <v>0</v>
      </c>
      <c r="G52" s="175">
        <v>0</v>
      </c>
      <c r="H52" s="175">
        <v>0</v>
      </c>
      <c r="I52" s="175">
        <v>53257381</v>
      </c>
      <c r="J52" s="175">
        <v>1416391</v>
      </c>
      <c r="K52" s="175">
        <v>0</v>
      </c>
      <c r="L52" s="175">
        <v>-165217075</v>
      </c>
      <c r="M52" s="175">
        <v>-110543303</v>
      </c>
    </row>
    <row r="53" spans="1:16">
      <c r="A53" s="15"/>
      <c r="B53" s="114"/>
      <c r="C53" s="284"/>
      <c r="D53" s="284"/>
      <c r="E53" s="284"/>
      <c r="F53" s="284"/>
      <c r="G53" s="284"/>
      <c r="H53" s="285"/>
      <c r="I53" s="285"/>
      <c r="J53" s="285"/>
      <c r="K53" s="285"/>
      <c r="L53" s="284"/>
      <c r="M53" s="284"/>
    </row>
    <row r="54" spans="1:16">
      <c r="A54" s="15" t="s">
        <v>61</v>
      </c>
      <c r="B54" s="114"/>
      <c r="C54" s="174"/>
      <c r="D54" s="174"/>
      <c r="E54" s="174"/>
      <c r="F54" s="174"/>
      <c r="G54" s="174"/>
      <c r="H54" s="12"/>
      <c r="I54" s="12"/>
      <c r="J54" s="12"/>
      <c r="K54" s="12"/>
      <c r="L54" s="174"/>
      <c r="M54" s="174"/>
      <c r="N54" s="91"/>
    </row>
    <row r="55" spans="1:16">
      <c r="A55" s="15"/>
      <c r="B55" s="114"/>
      <c r="C55" s="174">
        <v>-17019363</v>
      </c>
      <c r="D55" s="174">
        <v>-6133913</v>
      </c>
      <c r="E55" s="174">
        <v>163831</v>
      </c>
      <c r="F55" s="174">
        <v>1406523</v>
      </c>
      <c r="G55" s="174">
        <v>1893220</v>
      </c>
      <c r="H55" s="174">
        <v>6282053</v>
      </c>
      <c r="I55" s="174">
        <v>-5070715</v>
      </c>
      <c r="J55" s="174">
        <v>-3490028</v>
      </c>
      <c r="K55" s="174">
        <v>0</v>
      </c>
      <c r="L55" s="174">
        <v>0</v>
      </c>
      <c r="M55" s="174">
        <v>-21968392</v>
      </c>
      <c r="O55" s="186"/>
    </row>
    <row r="56" spans="1:16">
      <c r="A56" s="15" t="s">
        <v>62</v>
      </c>
      <c r="B56" s="114"/>
      <c r="C56" s="174">
        <v>0</v>
      </c>
      <c r="D56" s="174">
        <v>0</v>
      </c>
      <c r="E56" s="174">
        <v>0</v>
      </c>
      <c r="F56" s="174">
        <v>0</v>
      </c>
      <c r="G56" s="174">
        <v>0</v>
      </c>
      <c r="H56" s="174">
        <v>0</v>
      </c>
      <c r="I56" s="174">
        <v>0</v>
      </c>
      <c r="J56" s="174">
        <v>0</v>
      </c>
      <c r="K56" s="174">
        <v>4220632</v>
      </c>
      <c r="L56" s="174">
        <v>0</v>
      </c>
      <c r="M56" s="174">
        <v>4220632</v>
      </c>
    </row>
    <row r="57" spans="1:16">
      <c r="A57" s="15" t="s">
        <v>63</v>
      </c>
      <c r="B57" s="114"/>
      <c r="C57" s="174">
        <v>0</v>
      </c>
      <c r="D57" s="174">
        <v>0</v>
      </c>
      <c r="E57" s="174">
        <v>0</v>
      </c>
      <c r="F57" s="174">
        <v>0</v>
      </c>
      <c r="G57" s="174">
        <v>0</v>
      </c>
      <c r="H57" s="174">
        <v>0</v>
      </c>
      <c r="I57" s="174">
        <v>0</v>
      </c>
      <c r="J57" s="174">
        <v>0</v>
      </c>
      <c r="K57" s="174">
        <v>6578619</v>
      </c>
      <c r="L57" s="174">
        <v>0</v>
      </c>
      <c r="M57" s="174">
        <v>6578619</v>
      </c>
    </row>
    <row r="58" spans="1:16">
      <c r="A58" s="15" t="s">
        <v>92</v>
      </c>
      <c r="B58" s="114"/>
      <c r="C58" s="174">
        <v>0</v>
      </c>
      <c r="D58" s="174">
        <v>0</v>
      </c>
      <c r="E58" s="174">
        <v>0</v>
      </c>
      <c r="F58" s="174">
        <v>0</v>
      </c>
      <c r="G58" s="174">
        <v>0</v>
      </c>
      <c r="H58" s="174">
        <v>0</v>
      </c>
      <c r="I58" s="174">
        <v>0</v>
      </c>
      <c r="J58" s="174">
        <v>0</v>
      </c>
      <c r="K58" s="174">
        <v>7512883</v>
      </c>
      <c r="L58" s="174">
        <v>0</v>
      </c>
      <c r="M58" s="174">
        <v>7512883</v>
      </c>
    </row>
    <row r="59" spans="1:16">
      <c r="A59" s="15" t="s">
        <v>94</v>
      </c>
      <c r="B59" s="114"/>
      <c r="C59" s="174">
        <v>0</v>
      </c>
      <c r="D59" s="174">
        <v>0</v>
      </c>
      <c r="E59" s="174">
        <v>0</v>
      </c>
      <c r="F59" s="174">
        <v>0</v>
      </c>
      <c r="G59" s="174">
        <v>0</v>
      </c>
      <c r="H59" s="174">
        <v>0</v>
      </c>
      <c r="I59" s="174">
        <v>0</v>
      </c>
      <c r="J59" s="174">
        <v>0</v>
      </c>
      <c r="K59" s="174">
        <v>6364443</v>
      </c>
      <c r="L59" s="174">
        <v>0</v>
      </c>
      <c r="M59" s="174">
        <v>6364443</v>
      </c>
    </row>
    <row r="60" spans="1:16">
      <c r="A60" s="15" t="s">
        <v>371</v>
      </c>
      <c r="B60" s="114"/>
      <c r="C60" s="174">
        <v>0</v>
      </c>
      <c r="D60" s="174">
        <v>0</v>
      </c>
      <c r="E60" s="174">
        <v>0</v>
      </c>
      <c r="F60" s="174">
        <v>0</v>
      </c>
      <c r="G60" s="174">
        <v>0</v>
      </c>
      <c r="H60" s="174">
        <v>0</v>
      </c>
      <c r="I60" s="174">
        <v>0</v>
      </c>
      <c r="J60" s="174">
        <v>0</v>
      </c>
      <c r="K60" s="174">
        <v>4988254</v>
      </c>
      <c r="L60" s="174">
        <v>0</v>
      </c>
      <c r="M60" s="174">
        <v>4988254</v>
      </c>
    </row>
    <row r="61" spans="1:16" ht="13.5" thickBot="1">
      <c r="A61" s="56" t="s">
        <v>50</v>
      </c>
      <c r="C61" s="176">
        <v>-17019363</v>
      </c>
      <c r="D61" s="176">
        <v>-6133913</v>
      </c>
      <c r="E61" s="176">
        <v>163831</v>
      </c>
      <c r="F61" s="176">
        <v>1406523</v>
      </c>
      <c r="G61" s="176">
        <v>1893220</v>
      </c>
      <c r="H61" s="176">
        <v>6282053</v>
      </c>
      <c r="I61" s="176">
        <v>-5070715</v>
      </c>
      <c r="J61" s="176">
        <v>-3490028</v>
      </c>
      <c r="K61" s="176">
        <v>29664831</v>
      </c>
      <c r="L61" s="176">
        <v>0</v>
      </c>
      <c r="M61" s="176">
        <v>7696439</v>
      </c>
      <c r="N61" s="38"/>
      <c r="P61" s="142">
        <v>0.33999999985098839</v>
      </c>
    </row>
    <row r="62" spans="1:16" ht="13.5" thickTop="1">
      <c r="A62" s="143"/>
      <c r="C62" s="40"/>
      <c r="D62" s="40"/>
      <c r="E62" s="40"/>
      <c r="F62" s="40"/>
      <c r="G62" s="40"/>
      <c r="H62" s="14"/>
      <c r="I62" s="14"/>
      <c r="J62" s="14"/>
      <c r="K62" s="14"/>
      <c r="L62" s="40"/>
      <c r="M62" s="40"/>
    </row>
    <row r="63" spans="1:16">
      <c r="G63" s="93"/>
      <c r="H63" s="17"/>
      <c r="I63" s="17"/>
      <c r="J63" s="17"/>
      <c r="K63" s="17"/>
    </row>
    <row r="64" spans="1:16">
      <c r="G64" s="18"/>
      <c r="H64" s="4"/>
      <c r="I64" s="4"/>
      <c r="J64" s="4"/>
      <c r="M64" s="41"/>
      <c r="N64" s="38" t="s">
        <v>69</v>
      </c>
    </row>
    <row r="65" spans="1:15">
      <c r="G65" s="18"/>
      <c r="H65" s="26"/>
      <c r="I65" s="26"/>
      <c r="M65" s="29"/>
      <c r="O65" s="25"/>
    </row>
    <row r="66" spans="1:15">
      <c r="C66" s="31"/>
      <c r="D66" s="31"/>
      <c r="E66" s="31"/>
      <c r="F66" s="31"/>
      <c r="M66" s="37"/>
      <c r="O66" s="25"/>
    </row>
    <row r="67" spans="1:15">
      <c r="A67" s="129"/>
      <c r="C67" s="145"/>
      <c r="D67" s="145"/>
      <c r="E67" s="145"/>
      <c r="F67" s="145"/>
      <c r="G67" s="129"/>
      <c r="H67" s="146"/>
      <c r="I67" s="146"/>
      <c r="J67" s="146"/>
      <c r="K67" s="146"/>
      <c r="L67" s="130"/>
      <c r="M67" s="147"/>
      <c r="O67" s="25"/>
    </row>
    <row r="68" spans="1:15">
      <c r="C68" s="148"/>
      <c r="D68" s="148"/>
      <c r="E68" s="148"/>
      <c r="F68" s="148"/>
      <c r="G68" s="148"/>
      <c r="H68" s="148"/>
      <c r="I68" s="148"/>
      <c r="J68" s="148"/>
      <c r="K68" s="148"/>
      <c r="L68" s="28"/>
      <c r="M68" s="149"/>
      <c r="O68" s="25"/>
    </row>
    <row r="69" spans="1:15">
      <c r="C69" s="144"/>
      <c r="D69" s="144"/>
      <c r="E69" s="144"/>
      <c r="F69" s="144"/>
      <c r="G69" s="144"/>
      <c r="H69" s="144"/>
      <c r="I69" s="144"/>
      <c r="J69" s="144"/>
      <c r="K69" s="144"/>
      <c r="O69" s="25"/>
    </row>
    <row r="70" spans="1:15">
      <c r="A70" s="28"/>
      <c r="B70" s="120"/>
      <c r="C70" s="218"/>
      <c r="D70" s="218"/>
      <c r="E70" s="218"/>
      <c r="F70" s="218"/>
      <c r="G70" s="218"/>
      <c r="H70" s="28"/>
      <c r="O70" s="25"/>
    </row>
    <row r="71" spans="1:15">
      <c r="B71" s="120"/>
      <c r="C71" s="218"/>
      <c r="D71" s="218"/>
      <c r="E71" s="218"/>
      <c r="F71" s="218"/>
      <c r="G71" s="218"/>
      <c r="H71" s="129"/>
      <c r="M71" s="93"/>
      <c r="O71" s="25"/>
    </row>
    <row r="72" spans="1:15">
      <c r="A72" s="28"/>
      <c r="B72" s="120"/>
      <c r="C72" s="218"/>
      <c r="D72" s="218"/>
      <c r="E72" s="218"/>
      <c r="F72" s="218"/>
      <c r="G72" s="218"/>
      <c r="H72" s="28"/>
      <c r="O72" s="25"/>
    </row>
    <row r="73" spans="1:15">
      <c r="A73" s="28"/>
      <c r="B73" s="120"/>
      <c r="C73" s="218"/>
      <c r="D73" s="218"/>
      <c r="E73" s="218"/>
      <c r="F73" s="218"/>
      <c r="G73" s="218"/>
      <c r="H73" s="28"/>
      <c r="O73" s="25"/>
    </row>
    <row r="74" spans="1:15">
      <c r="A74" s="28"/>
      <c r="B74" s="120"/>
      <c r="C74" s="218"/>
      <c r="D74" s="218"/>
      <c r="E74" s="218"/>
      <c r="F74" s="218"/>
      <c r="G74" s="218"/>
      <c r="H74" s="28"/>
      <c r="I74" s="4"/>
      <c r="O74" s="25"/>
    </row>
    <row r="75" spans="1:15">
      <c r="B75" s="120"/>
      <c r="C75" s="218"/>
      <c r="D75" s="218"/>
      <c r="E75" s="218"/>
      <c r="F75" s="218"/>
      <c r="G75" s="218"/>
      <c r="H75" s="220"/>
      <c r="O75" s="25"/>
    </row>
    <row r="76" spans="1:15">
      <c r="I76" s="4"/>
      <c r="O76" s="25"/>
    </row>
  </sheetData>
  <mergeCells count="3">
    <mergeCell ref="A2:M2"/>
    <mergeCell ref="A3:M3"/>
    <mergeCell ref="A4:M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P76"/>
  <sheetViews>
    <sheetView zoomScale="85" zoomScaleNormal="85" workbookViewId="0">
      <selection activeCell="R64" sqref="R64"/>
    </sheetView>
  </sheetViews>
  <sheetFormatPr defaultRowHeight="12.75"/>
  <cols>
    <col min="1" max="1" width="53.42578125" style="25" customWidth="1"/>
    <col min="2" max="2" width="3.140625" style="38" customWidth="1"/>
    <col min="3" max="4" width="15.5703125" style="17" bestFit="1" customWidth="1"/>
    <col min="5" max="5" width="15" style="17" bestFit="1" customWidth="1"/>
    <col min="6" max="6" width="14.42578125" style="17" customWidth="1"/>
    <col min="7" max="7" width="15" style="25" bestFit="1" customWidth="1"/>
    <col min="8" max="9" width="14.42578125" style="25" customWidth="1"/>
    <col min="10" max="10" width="15" style="25" bestFit="1" customWidth="1"/>
    <col min="11" max="11" width="16.85546875" style="25" customWidth="1"/>
    <col min="12" max="12" width="17.5703125" style="17" bestFit="1" customWidth="1"/>
    <col min="13" max="13" width="14.85546875" style="25" customWidth="1"/>
    <col min="14" max="14" width="15" style="185" bestFit="1" customWidth="1"/>
    <col min="15" max="15" width="15" style="25" bestFit="1" customWidth="1"/>
    <col min="16" max="16" width="11.85546875" style="25" bestFit="1" customWidth="1"/>
    <col min="17" max="252" width="9.140625" style="25"/>
    <col min="253" max="253" width="6.42578125" style="25" customWidth="1"/>
    <col min="254" max="254" width="51.7109375" style="25" bestFit="1" customWidth="1"/>
    <col min="255" max="257" width="0" style="25" hidden="1" customWidth="1"/>
    <col min="258" max="265" width="14.42578125" style="25" customWidth="1"/>
    <col min="266" max="266" width="16.85546875" style="25" customWidth="1"/>
    <col min="267" max="267" width="14.42578125" style="25" customWidth="1"/>
    <col min="268" max="508" width="9.140625" style="25"/>
    <col min="509" max="509" width="6.42578125" style="25" customWidth="1"/>
    <col min="510" max="510" width="51.7109375" style="25" bestFit="1" customWidth="1"/>
    <col min="511" max="513" width="0" style="25" hidden="1" customWidth="1"/>
    <col min="514" max="521" width="14.42578125" style="25" customWidth="1"/>
    <col min="522" max="522" width="16.85546875" style="25" customWidth="1"/>
    <col min="523" max="523" width="14.42578125" style="25" customWidth="1"/>
    <col min="524" max="764" width="9.140625" style="25"/>
    <col min="765" max="765" width="6.42578125" style="25" customWidth="1"/>
    <col min="766" max="766" width="51.7109375" style="25" bestFit="1" customWidth="1"/>
    <col min="767" max="769" width="0" style="25" hidden="1" customWidth="1"/>
    <col min="770" max="777" width="14.42578125" style="25" customWidth="1"/>
    <col min="778" max="778" width="16.85546875" style="25" customWidth="1"/>
    <col min="779" max="779" width="14.42578125" style="25" customWidth="1"/>
    <col min="780" max="1020" width="9.140625" style="25"/>
    <col min="1021" max="1021" width="6.42578125" style="25" customWidth="1"/>
    <col min="1022" max="1022" width="51.7109375" style="25" bestFit="1" customWidth="1"/>
    <col min="1023" max="1025" width="0" style="25" hidden="1" customWidth="1"/>
    <col min="1026" max="1033" width="14.42578125" style="25" customWidth="1"/>
    <col min="1034" max="1034" width="16.85546875" style="25" customWidth="1"/>
    <col min="1035" max="1035" width="14.42578125" style="25" customWidth="1"/>
    <col min="1036" max="1276" width="9.140625" style="25"/>
    <col min="1277" max="1277" width="6.42578125" style="25" customWidth="1"/>
    <col min="1278" max="1278" width="51.7109375" style="25" bestFit="1" customWidth="1"/>
    <col min="1279" max="1281" width="0" style="25" hidden="1" customWidth="1"/>
    <col min="1282" max="1289" width="14.42578125" style="25" customWidth="1"/>
    <col min="1290" max="1290" width="16.85546875" style="25" customWidth="1"/>
    <col min="1291" max="1291" width="14.42578125" style="25" customWidth="1"/>
    <col min="1292" max="1532" width="9.140625" style="25"/>
    <col min="1533" max="1533" width="6.42578125" style="25" customWidth="1"/>
    <col min="1534" max="1534" width="51.7109375" style="25" bestFit="1" customWidth="1"/>
    <col min="1535" max="1537" width="0" style="25" hidden="1" customWidth="1"/>
    <col min="1538" max="1545" width="14.42578125" style="25" customWidth="1"/>
    <col min="1546" max="1546" width="16.85546875" style="25" customWidth="1"/>
    <col min="1547" max="1547" width="14.42578125" style="25" customWidth="1"/>
    <col min="1548" max="1788" width="9.140625" style="25"/>
    <col min="1789" max="1789" width="6.42578125" style="25" customWidth="1"/>
    <col min="1790" max="1790" width="51.7109375" style="25" bestFit="1" customWidth="1"/>
    <col min="1791" max="1793" width="0" style="25" hidden="1" customWidth="1"/>
    <col min="1794" max="1801" width="14.42578125" style="25" customWidth="1"/>
    <col min="1802" max="1802" width="16.85546875" style="25" customWidth="1"/>
    <col min="1803" max="1803" width="14.42578125" style="25" customWidth="1"/>
    <col min="1804" max="2044" width="9.140625" style="25"/>
    <col min="2045" max="2045" width="6.42578125" style="25" customWidth="1"/>
    <col min="2046" max="2046" width="51.7109375" style="25" bestFit="1" customWidth="1"/>
    <col min="2047" max="2049" width="0" style="25" hidden="1" customWidth="1"/>
    <col min="2050" max="2057" width="14.42578125" style="25" customWidth="1"/>
    <col min="2058" max="2058" width="16.85546875" style="25" customWidth="1"/>
    <col min="2059" max="2059" width="14.42578125" style="25" customWidth="1"/>
    <col min="2060" max="2300" width="9.140625" style="25"/>
    <col min="2301" max="2301" width="6.42578125" style="25" customWidth="1"/>
    <col min="2302" max="2302" width="51.7109375" style="25" bestFit="1" customWidth="1"/>
    <col min="2303" max="2305" width="0" style="25" hidden="1" customWidth="1"/>
    <col min="2306" max="2313" width="14.42578125" style="25" customWidth="1"/>
    <col min="2314" max="2314" width="16.85546875" style="25" customWidth="1"/>
    <col min="2315" max="2315" width="14.42578125" style="25" customWidth="1"/>
    <col min="2316" max="2556" width="9.140625" style="25"/>
    <col min="2557" max="2557" width="6.42578125" style="25" customWidth="1"/>
    <col min="2558" max="2558" width="51.7109375" style="25" bestFit="1" customWidth="1"/>
    <col min="2559" max="2561" width="0" style="25" hidden="1" customWidth="1"/>
    <col min="2562" max="2569" width="14.42578125" style="25" customWidth="1"/>
    <col min="2570" max="2570" width="16.85546875" style="25" customWidth="1"/>
    <col min="2571" max="2571" width="14.42578125" style="25" customWidth="1"/>
    <col min="2572" max="2812" width="9.140625" style="25"/>
    <col min="2813" max="2813" width="6.42578125" style="25" customWidth="1"/>
    <col min="2814" max="2814" width="51.7109375" style="25" bestFit="1" customWidth="1"/>
    <col min="2815" max="2817" width="0" style="25" hidden="1" customWidth="1"/>
    <col min="2818" max="2825" width="14.42578125" style="25" customWidth="1"/>
    <col min="2826" max="2826" width="16.85546875" style="25" customWidth="1"/>
    <col min="2827" max="2827" width="14.42578125" style="25" customWidth="1"/>
    <col min="2828" max="3068" width="9.140625" style="25"/>
    <col min="3069" max="3069" width="6.42578125" style="25" customWidth="1"/>
    <col min="3070" max="3070" width="51.7109375" style="25" bestFit="1" customWidth="1"/>
    <col min="3071" max="3073" width="0" style="25" hidden="1" customWidth="1"/>
    <col min="3074" max="3081" width="14.42578125" style="25" customWidth="1"/>
    <col min="3082" max="3082" width="16.85546875" style="25" customWidth="1"/>
    <col min="3083" max="3083" width="14.42578125" style="25" customWidth="1"/>
    <col min="3084" max="3324" width="9.140625" style="25"/>
    <col min="3325" max="3325" width="6.42578125" style="25" customWidth="1"/>
    <col min="3326" max="3326" width="51.7109375" style="25" bestFit="1" customWidth="1"/>
    <col min="3327" max="3329" width="0" style="25" hidden="1" customWidth="1"/>
    <col min="3330" max="3337" width="14.42578125" style="25" customWidth="1"/>
    <col min="3338" max="3338" width="16.85546875" style="25" customWidth="1"/>
    <col min="3339" max="3339" width="14.42578125" style="25" customWidth="1"/>
    <col min="3340" max="3580" width="9.140625" style="25"/>
    <col min="3581" max="3581" width="6.42578125" style="25" customWidth="1"/>
    <col min="3582" max="3582" width="51.7109375" style="25" bestFit="1" customWidth="1"/>
    <col min="3583" max="3585" width="0" style="25" hidden="1" customWidth="1"/>
    <col min="3586" max="3593" width="14.42578125" style="25" customWidth="1"/>
    <col min="3594" max="3594" width="16.85546875" style="25" customWidth="1"/>
    <col min="3595" max="3595" width="14.42578125" style="25" customWidth="1"/>
    <col min="3596" max="3836" width="9.140625" style="25"/>
    <col min="3837" max="3837" width="6.42578125" style="25" customWidth="1"/>
    <col min="3838" max="3838" width="51.7109375" style="25" bestFit="1" customWidth="1"/>
    <col min="3839" max="3841" width="0" style="25" hidden="1" customWidth="1"/>
    <col min="3842" max="3849" width="14.42578125" style="25" customWidth="1"/>
    <col min="3850" max="3850" width="16.85546875" style="25" customWidth="1"/>
    <col min="3851" max="3851" width="14.42578125" style="25" customWidth="1"/>
    <col min="3852" max="4092" width="9.140625" style="25"/>
    <col min="4093" max="4093" width="6.42578125" style="25" customWidth="1"/>
    <col min="4094" max="4094" width="51.7109375" style="25" bestFit="1" customWidth="1"/>
    <col min="4095" max="4097" width="0" style="25" hidden="1" customWidth="1"/>
    <col min="4098" max="4105" width="14.42578125" style="25" customWidth="1"/>
    <col min="4106" max="4106" width="16.85546875" style="25" customWidth="1"/>
    <col min="4107" max="4107" width="14.42578125" style="25" customWidth="1"/>
    <col min="4108" max="4348" width="9.140625" style="25"/>
    <col min="4349" max="4349" width="6.42578125" style="25" customWidth="1"/>
    <col min="4350" max="4350" width="51.7109375" style="25" bestFit="1" customWidth="1"/>
    <col min="4351" max="4353" width="0" style="25" hidden="1" customWidth="1"/>
    <col min="4354" max="4361" width="14.42578125" style="25" customWidth="1"/>
    <col min="4362" max="4362" width="16.85546875" style="25" customWidth="1"/>
    <col min="4363" max="4363" width="14.42578125" style="25" customWidth="1"/>
    <col min="4364" max="4604" width="9.140625" style="25"/>
    <col min="4605" max="4605" width="6.42578125" style="25" customWidth="1"/>
    <col min="4606" max="4606" width="51.7109375" style="25" bestFit="1" customWidth="1"/>
    <col min="4607" max="4609" width="0" style="25" hidden="1" customWidth="1"/>
    <col min="4610" max="4617" width="14.42578125" style="25" customWidth="1"/>
    <col min="4618" max="4618" width="16.85546875" style="25" customWidth="1"/>
    <col min="4619" max="4619" width="14.42578125" style="25" customWidth="1"/>
    <col min="4620" max="4860" width="9.140625" style="25"/>
    <col min="4861" max="4861" width="6.42578125" style="25" customWidth="1"/>
    <col min="4862" max="4862" width="51.7109375" style="25" bestFit="1" customWidth="1"/>
    <col min="4863" max="4865" width="0" style="25" hidden="1" customWidth="1"/>
    <col min="4866" max="4873" width="14.42578125" style="25" customWidth="1"/>
    <col min="4874" max="4874" width="16.85546875" style="25" customWidth="1"/>
    <col min="4875" max="4875" width="14.42578125" style="25" customWidth="1"/>
    <col min="4876" max="5116" width="9.140625" style="25"/>
    <col min="5117" max="5117" width="6.42578125" style="25" customWidth="1"/>
    <col min="5118" max="5118" width="51.7109375" style="25" bestFit="1" customWidth="1"/>
    <col min="5119" max="5121" width="0" style="25" hidden="1" customWidth="1"/>
    <col min="5122" max="5129" width="14.42578125" style="25" customWidth="1"/>
    <col min="5130" max="5130" width="16.85546875" style="25" customWidth="1"/>
    <col min="5131" max="5131" width="14.42578125" style="25" customWidth="1"/>
    <col min="5132" max="5372" width="9.140625" style="25"/>
    <col min="5373" max="5373" width="6.42578125" style="25" customWidth="1"/>
    <col min="5374" max="5374" width="51.7109375" style="25" bestFit="1" customWidth="1"/>
    <col min="5375" max="5377" width="0" style="25" hidden="1" customWidth="1"/>
    <col min="5378" max="5385" width="14.42578125" style="25" customWidth="1"/>
    <col min="5386" max="5386" width="16.85546875" style="25" customWidth="1"/>
    <col min="5387" max="5387" width="14.42578125" style="25" customWidth="1"/>
    <col min="5388" max="5628" width="9.140625" style="25"/>
    <col min="5629" max="5629" width="6.42578125" style="25" customWidth="1"/>
    <col min="5630" max="5630" width="51.7109375" style="25" bestFit="1" customWidth="1"/>
    <col min="5631" max="5633" width="0" style="25" hidden="1" customWidth="1"/>
    <col min="5634" max="5641" width="14.42578125" style="25" customWidth="1"/>
    <col min="5642" max="5642" width="16.85546875" style="25" customWidth="1"/>
    <col min="5643" max="5643" width="14.42578125" style="25" customWidth="1"/>
    <col min="5644" max="5884" width="9.140625" style="25"/>
    <col min="5885" max="5885" width="6.42578125" style="25" customWidth="1"/>
    <col min="5886" max="5886" width="51.7109375" style="25" bestFit="1" customWidth="1"/>
    <col min="5887" max="5889" width="0" style="25" hidden="1" customWidth="1"/>
    <col min="5890" max="5897" width="14.42578125" style="25" customWidth="1"/>
    <col min="5898" max="5898" width="16.85546875" style="25" customWidth="1"/>
    <col min="5899" max="5899" width="14.42578125" style="25" customWidth="1"/>
    <col min="5900" max="6140" width="9.140625" style="25"/>
    <col min="6141" max="6141" width="6.42578125" style="25" customWidth="1"/>
    <col min="6142" max="6142" width="51.7109375" style="25" bestFit="1" customWidth="1"/>
    <col min="6143" max="6145" width="0" style="25" hidden="1" customWidth="1"/>
    <col min="6146" max="6153" width="14.42578125" style="25" customWidth="1"/>
    <col min="6154" max="6154" width="16.85546875" style="25" customWidth="1"/>
    <col min="6155" max="6155" width="14.42578125" style="25" customWidth="1"/>
    <col min="6156" max="6396" width="9.140625" style="25"/>
    <col min="6397" max="6397" width="6.42578125" style="25" customWidth="1"/>
    <col min="6398" max="6398" width="51.7109375" style="25" bestFit="1" customWidth="1"/>
    <col min="6399" max="6401" width="0" style="25" hidden="1" customWidth="1"/>
    <col min="6402" max="6409" width="14.42578125" style="25" customWidth="1"/>
    <col min="6410" max="6410" width="16.85546875" style="25" customWidth="1"/>
    <col min="6411" max="6411" width="14.42578125" style="25" customWidth="1"/>
    <col min="6412" max="6652" width="9.140625" style="25"/>
    <col min="6653" max="6653" width="6.42578125" style="25" customWidth="1"/>
    <col min="6654" max="6654" width="51.7109375" style="25" bestFit="1" customWidth="1"/>
    <col min="6655" max="6657" width="0" style="25" hidden="1" customWidth="1"/>
    <col min="6658" max="6665" width="14.42578125" style="25" customWidth="1"/>
    <col min="6666" max="6666" width="16.85546875" style="25" customWidth="1"/>
    <col min="6667" max="6667" width="14.42578125" style="25" customWidth="1"/>
    <col min="6668" max="6908" width="9.140625" style="25"/>
    <col min="6909" max="6909" width="6.42578125" style="25" customWidth="1"/>
    <col min="6910" max="6910" width="51.7109375" style="25" bestFit="1" customWidth="1"/>
    <col min="6911" max="6913" width="0" style="25" hidden="1" customWidth="1"/>
    <col min="6914" max="6921" width="14.42578125" style="25" customWidth="1"/>
    <col min="6922" max="6922" width="16.85546875" style="25" customWidth="1"/>
    <col min="6923" max="6923" width="14.42578125" style="25" customWidth="1"/>
    <col min="6924" max="7164" width="9.140625" style="25"/>
    <col min="7165" max="7165" width="6.42578125" style="25" customWidth="1"/>
    <col min="7166" max="7166" width="51.7109375" style="25" bestFit="1" customWidth="1"/>
    <col min="7167" max="7169" width="0" style="25" hidden="1" customWidth="1"/>
    <col min="7170" max="7177" width="14.42578125" style="25" customWidth="1"/>
    <col min="7178" max="7178" width="16.85546875" style="25" customWidth="1"/>
    <col min="7179" max="7179" width="14.42578125" style="25" customWidth="1"/>
    <col min="7180" max="7420" width="9.140625" style="25"/>
    <col min="7421" max="7421" width="6.42578125" style="25" customWidth="1"/>
    <col min="7422" max="7422" width="51.7109375" style="25" bestFit="1" customWidth="1"/>
    <col min="7423" max="7425" width="0" style="25" hidden="1" customWidth="1"/>
    <col min="7426" max="7433" width="14.42578125" style="25" customWidth="1"/>
    <col min="7434" max="7434" width="16.85546875" style="25" customWidth="1"/>
    <col min="7435" max="7435" width="14.42578125" style="25" customWidth="1"/>
    <col min="7436" max="7676" width="9.140625" style="25"/>
    <col min="7677" max="7677" width="6.42578125" style="25" customWidth="1"/>
    <col min="7678" max="7678" width="51.7109375" style="25" bestFit="1" customWidth="1"/>
    <col min="7679" max="7681" width="0" style="25" hidden="1" customWidth="1"/>
    <col min="7682" max="7689" width="14.42578125" style="25" customWidth="1"/>
    <col min="7690" max="7690" width="16.85546875" style="25" customWidth="1"/>
    <col min="7691" max="7691" width="14.42578125" style="25" customWidth="1"/>
    <col min="7692" max="7932" width="9.140625" style="25"/>
    <col min="7933" max="7933" width="6.42578125" style="25" customWidth="1"/>
    <col min="7934" max="7934" width="51.7109375" style="25" bestFit="1" customWidth="1"/>
    <col min="7935" max="7937" width="0" style="25" hidden="1" customWidth="1"/>
    <col min="7938" max="7945" width="14.42578125" style="25" customWidth="1"/>
    <col min="7946" max="7946" width="16.85546875" style="25" customWidth="1"/>
    <col min="7947" max="7947" width="14.42578125" style="25" customWidth="1"/>
    <col min="7948" max="8188" width="9.140625" style="25"/>
    <col min="8189" max="8189" width="6.42578125" style="25" customWidth="1"/>
    <col min="8190" max="8190" width="51.7109375" style="25" bestFit="1" customWidth="1"/>
    <col min="8191" max="8193" width="0" style="25" hidden="1" customWidth="1"/>
    <col min="8194" max="8201" width="14.42578125" style="25" customWidth="1"/>
    <col min="8202" max="8202" width="16.85546875" style="25" customWidth="1"/>
    <col min="8203" max="8203" width="14.42578125" style="25" customWidth="1"/>
    <col min="8204" max="8444" width="9.140625" style="25"/>
    <col min="8445" max="8445" width="6.42578125" style="25" customWidth="1"/>
    <col min="8446" max="8446" width="51.7109375" style="25" bestFit="1" customWidth="1"/>
    <col min="8447" max="8449" width="0" style="25" hidden="1" customWidth="1"/>
    <col min="8450" max="8457" width="14.42578125" style="25" customWidth="1"/>
    <col min="8458" max="8458" width="16.85546875" style="25" customWidth="1"/>
    <col min="8459" max="8459" width="14.42578125" style="25" customWidth="1"/>
    <col min="8460" max="8700" width="9.140625" style="25"/>
    <col min="8701" max="8701" width="6.42578125" style="25" customWidth="1"/>
    <col min="8702" max="8702" width="51.7109375" style="25" bestFit="1" customWidth="1"/>
    <col min="8703" max="8705" width="0" style="25" hidden="1" customWidth="1"/>
    <col min="8706" max="8713" width="14.42578125" style="25" customWidth="1"/>
    <col min="8714" max="8714" width="16.85546875" style="25" customWidth="1"/>
    <col min="8715" max="8715" width="14.42578125" style="25" customWidth="1"/>
    <col min="8716" max="8956" width="9.140625" style="25"/>
    <col min="8957" max="8957" width="6.42578125" style="25" customWidth="1"/>
    <col min="8958" max="8958" width="51.7109375" style="25" bestFit="1" customWidth="1"/>
    <col min="8959" max="8961" width="0" style="25" hidden="1" customWidth="1"/>
    <col min="8962" max="8969" width="14.42578125" style="25" customWidth="1"/>
    <col min="8970" max="8970" width="16.85546875" style="25" customWidth="1"/>
    <col min="8971" max="8971" width="14.42578125" style="25" customWidth="1"/>
    <col min="8972" max="9212" width="9.140625" style="25"/>
    <col min="9213" max="9213" width="6.42578125" style="25" customWidth="1"/>
    <col min="9214" max="9214" width="51.7109375" style="25" bestFit="1" customWidth="1"/>
    <col min="9215" max="9217" width="0" style="25" hidden="1" customWidth="1"/>
    <col min="9218" max="9225" width="14.42578125" style="25" customWidth="1"/>
    <col min="9226" max="9226" width="16.85546875" style="25" customWidth="1"/>
    <col min="9227" max="9227" width="14.42578125" style="25" customWidth="1"/>
    <col min="9228" max="9468" width="9.140625" style="25"/>
    <col min="9469" max="9469" width="6.42578125" style="25" customWidth="1"/>
    <col min="9470" max="9470" width="51.7109375" style="25" bestFit="1" customWidth="1"/>
    <col min="9471" max="9473" width="0" style="25" hidden="1" customWidth="1"/>
    <col min="9474" max="9481" width="14.42578125" style="25" customWidth="1"/>
    <col min="9482" max="9482" width="16.85546875" style="25" customWidth="1"/>
    <col min="9483" max="9483" width="14.42578125" style="25" customWidth="1"/>
    <col min="9484" max="9724" width="9.140625" style="25"/>
    <col min="9725" max="9725" width="6.42578125" style="25" customWidth="1"/>
    <col min="9726" max="9726" width="51.7109375" style="25" bestFit="1" customWidth="1"/>
    <col min="9727" max="9729" width="0" style="25" hidden="1" customWidth="1"/>
    <col min="9730" max="9737" width="14.42578125" style="25" customWidth="1"/>
    <col min="9738" max="9738" width="16.85546875" style="25" customWidth="1"/>
    <col min="9739" max="9739" width="14.42578125" style="25" customWidth="1"/>
    <col min="9740" max="9980" width="9.140625" style="25"/>
    <col min="9981" max="9981" width="6.42578125" style="25" customWidth="1"/>
    <col min="9982" max="9982" width="51.7109375" style="25" bestFit="1" customWidth="1"/>
    <col min="9983" max="9985" width="0" style="25" hidden="1" customWidth="1"/>
    <col min="9986" max="9993" width="14.42578125" style="25" customWidth="1"/>
    <col min="9994" max="9994" width="16.85546875" style="25" customWidth="1"/>
    <col min="9995" max="9995" width="14.42578125" style="25" customWidth="1"/>
    <col min="9996" max="10236" width="9.140625" style="25"/>
    <col min="10237" max="10237" width="6.42578125" style="25" customWidth="1"/>
    <col min="10238" max="10238" width="51.7109375" style="25" bestFit="1" customWidth="1"/>
    <col min="10239" max="10241" width="0" style="25" hidden="1" customWidth="1"/>
    <col min="10242" max="10249" width="14.42578125" style="25" customWidth="1"/>
    <col min="10250" max="10250" width="16.85546875" style="25" customWidth="1"/>
    <col min="10251" max="10251" width="14.42578125" style="25" customWidth="1"/>
    <col min="10252" max="10492" width="9.140625" style="25"/>
    <col min="10493" max="10493" width="6.42578125" style="25" customWidth="1"/>
    <col min="10494" max="10494" width="51.7109375" style="25" bestFit="1" customWidth="1"/>
    <col min="10495" max="10497" width="0" style="25" hidden="1" customWidth="1"/>
    <col min="10498" max="10505" width="14.42578125" style="25" customWidth="1"/>
    <col min="10506" max="10506" width="16.85546875" style="25" customWidth="1"/>
    <col min="10507" max="10507" width="14.42578125" style="25" customWidth="1"/>
    <col min="10508" max="10748" width="9.140625" style="25"/>
    <col min="10749" max="10749" width="6.42578125" style="25" customWidth="1"/>
    <col min="10750" max="10750" width="51.7109375" style="25" bestFit="1" customWidth="1"/>
    <col min="10751" max="10753" width="0" style="25" hidden="1" customWidth="1"/>
    <col min="10754" max="10761" width="14.42578125" style="25" customWidth="1"/>
    <col min="10762" max="10762" width="16.85546875" style="25" customWidth="1"/>
    <col min="10763" max="10763" width="14.42578125" style="25" customWidth="1"/>
    <col min="10764" max="11004" width="9.140625" style="25"/>
    <col min="11005" max="11005" width="6.42578125" style="25" customWidth="1"/>
    <col min="11006" max="11006" width="51.7109375" style="25" bestFit="1" customWidth="1"/>
    <col min="11007" max="11009" width="0" style="25" hidden="1" customWidth="1"/>
    <col min="11010" max="11017" width="14.42578125" style="25" customWidth="1"/>
    <col min="11018" max="11018" width="16.85546875" style="25" customWidth="1"/>
    <col min="11019" max="11019" width="14.42578125" style="25" customWidth="1"/>
    <col min="11020" max="11260" width="9.140625" style="25"/>
    <col min="11261" max="11261" width="6.42578125" style="25" customWidth="1"/>
    <col min="11262" max="11262" width="51.7109375" style="25" bestFit="1" customWidth="1"/>
    <col min="11263" max="11265" width="0" style="25" hidden="1" customWidth="1"/>
    <col min="11266" max="11273" width="14.42578125" style="25" customWidth="1"/>
    <col min="11274" max="11274" width="16.85546875" style="25" customWidth="1"/>
    <col min="11275" max="11275" width="14.42578125" style="25" customWidth="1"/>
    <col min="11276" max="11516" width="9.140625" style="25"/>
    <col min="11517" max="11517" width="6.42578125" style="25" customWidth="1"/>
    <col min="11518" max="11518" width="51.7109375" style="25" bestFit="1" customWidth="1"/>
    <col min="11519" max="11521" width="0" style="25" hidden="1" customWidth="1"/>
    <col min="11522" max="11529" width="14.42578125" style="25" customWidth="1"/>
    <col min="11530" max="11530" width="16.85546875" style="25" customWidth="1"/>
    <col min="11531" max="11531" width="14.42578125" style="25" customWidth="1"/>
    <col min="11532" max="11772" width="9.140625" style="25"/>
    <col min="11773" max="11773" width="6.42578125" style="25" customWidth="1"/>
    <col min="11774" max="11774" width="51.7109375" style="25" bestFit="1" customWidth="1"/>
    <col min="11775" max="11777" width="0" style="25" hidden="1" customWidth="1"/>
    <col min="11778" max="11785" width="14.42578125" style="25" customWidth="1"/>
    <col min="11786" max="11786" width="16.85546875" style="25" customWidth="1"/>
    <col min="11787" max="11787" width="14.42578125" style="25" customWidth="1"/>
    <col min="11788" max="12028" width="9.140625" style="25"/>
    <col min="12029" max="12029" width="6.42578125" style="25" customWidth="1"/>
    <col min="12030" max="12030" width="51.7109375" style="25" bestFit="1" customWidth="1"/>
    <col min="12031" max="12033" width="0" style="25" hidden="1" customWidth="1"/>
    <col min="12034" max="12041" width="14.42578125" style="25" customWidth="1"/>
    <col min="12042" max="12042" width="16.85546875" style="25" customWidth="1"/>
    <col min="12043" max="12043" width="14.42578125" style="25" customWidth="1"/>
    <col min="12044" max="12284" width="9.140625" style="25"/>
    <col min="12285" max="12285" width="6.42578125" style="25" customWidth="1"/>
    <col min="12286" max="12286" width="51.7109375" style="25" bestFit="1" customWidth="1"/>
    <col min="12287" max="12289" width="0" style="25" hidden="1" customWidth="1"/>
    <col min="12290" max="12297" width="14.42578125" style="25" customWidth="1"/>
    <col min="12298" max="12298" width="16.85546875" style="25" customWidth="1"/>
    <col min="12299" max="12299" width="14.42578125" style="25" customWidth="1"/>
    <col min="12300" max="12540" width="9.140625" style="25"/>
    <col min="12541" max="12541" width="6.42578125" style="25" customWidth="1"/>
    <col min="12542" max="12542" width="51.7109375" style="25" bestFit="1" customWidth="1"/>
    <col min="12543" max="12545" width="0" style="25" hidden="1" customWidth="1"/>
    <col min="12546" max="12553" width="14.42578125" style="25" customWidth="1"/>
    <col min="12554" max="12554" width="16.85546875" style="25" customWidth="1"/>
    <col min="12555" max="12555" width="14.42578125" style="25" customWidth="1"/>
    <col min="12556" max="12796" width="9.140625" style="25"/>
    <col min="12797" max="12797" width="6.42578125" style="25" customWidth="1"/>
    <col min="12798" max="12798" width="51.7109375" style="25" bestFit="1" customWidth="1"/>
    <col min="12799" max="12801" width="0" style="25" hidden="1" customWidth="1"/>
    <col min="12802" max="12809" width="14.42578125" style="25" customWidth="1"/>
    <col min="12810" max="12810" width="16.85546875" style="25" customWidth="1"/>
    <col min="12811" max="12811" width="14.42578125" style="25" customWidth="1"/>
    <col min="12812" max="13052" width="9.140625" style="25"/>
    <col min="13053" max="13053" width="6.42578125" style="25" customWidth="1"/>
    <col min="13054" max="13054" width="51.7109375" style="25" bestFit="1" customWidth="1"/>
    <col min="13055" max="13057" width="0" style="25" hidden="1" customWidth="1"/>
    <col min="13058" max="13065" width="14.42578125" style="25" customWidth="1"/>
    <col min="13066" max="13066" width="16.85546875" style="25" customWidth="1"/>
    <col min="13067" max="13067" width="14.42578125" style="25" customWidth="1"/>
    <col min="13068" max="13308" width="9.140625" style="25"/>
    <col min="13309" max="13309" width="6.42578125" style="25" customWidth="1"/>
    <col min="13310" max="13310" width="51.7109375" style="25" bestFit="1" customWidth="1"/>
    <col min="13311" max="13313" width="0" style="25" hidden="1" customWidth="1"/>
    <col min="13314" max="13321" width="14.42578125" style="25" customWidth="1"/>
    <col min="13322" max="13322" width="16.85546875" style="25" customWidth="1"/>
    <col min="13323" max="13323" width="14.42578125" style="25" customWidth="1"/>
    <col min="13324" max="13564" width="9.140625" style="25"/>
    <col min="13565" max="13565" width="6.42578125" style="25" customWidth="1"/>
    <col min="13566" max="13566" width="51.7109375" style="25" bestFit="1" customWidth="1"/>
    <col min="13567" max="13569" width="0" style="25" hidden="1" customWidth="1"/>
    <col min="13570" max="13577" width="14.42578125" style="25" customWidth="1"/>
    <col min="13578" max="13578" width="16.85546875" style="25" customWidth="1"/>
    <col min="13579" max="13579" width="14.42578125" style="25" customWidth="1"/>
    <col min="13580" max="13820" width="9.140625" style="25"/>
    <col min="13821" max="13821" width="6.42578125" style="25" customWidth="1"/>
    <col min="13822" max="13822" width="51.7109375" style="25" bestFit="1" customWidth="1"/>
    <col min="13823" max="13825" width="0" style="25" hidden="1" customWidth="1"/>
    <col min="13826" max="13833" width="14.42578125" style="25" customWidth="1"/>
    <col min="13834" max="13834" width="16.85546875" style="25" customWidth="1"/>
    <col min="13835" max="13835" width="14.42578125" style="25" customWidth="1"/>
    <col min="13836" max="14076" width="9.140625" style="25"/>
    <col min="14077" max="14077" width="6.42578125" style="25" customWidth="1"/>
    <col min="14078" max="14078" width="51.7109375" style="25" bestFit="1" customWidth="1"/>
    <col min="14079" max="14081" width="0" style="25" hidden="1" customWidth="1"/>
    <col min="14082" max="14089" width="14.42578125" style="25" customWidth="1"/>
    <col min="14090" max="14090" width="16.85546875" style="25" customWidth="1"/>
    <col min="14091" max="14091" width="14.42578125" style="25" customWidth="1"/>
    <col min="14092" max="14332" width="9.140625" style="25"/>
    <col min="14333" max="14333" width="6.42578125" style="25" customWidth="1"/>
    <col min="14334" max="14334" width="51.7109375" style="25" bestFit="1" customWidth="1"/>
    <col min="14335" max="14337" width="0" style="25" hidden="1" customWidth="1"/>
    <col min="14338" max="14345" width="14.42578125" style="25" customWidth="1"/>
    <col min="14346" max="14346" width="16.85546875" style="25" customWidth="1"/>
    <col min="14347" max="14347" width="14.42578125" style="25" customWidth="1"/>
    <col min="14348" max="14588" width="9.140625" style="25"/>
    <col min="14589" max="14589" width="6.42578125" style="25" customWidth="1"/>
    <col min="14590" max="14590" width="51.7109375" style="25" bestFit="1" customWidth="1"/>
    <col min="14591" max="14593" width="0" style="25" hidden="1" customWidth="1"/>
    <col min="14594" max="14601" width="14.42578125" style="25" customWidth="1"/>
    <col min="14602" max="14602" width="16.85546875" style="25" customWidth="1"/>
    <col min="14603" max="14603" width="14.42578125" style="25" customWidth="1"/>
    <col min="14604" max="14844" width="9.140625" style="25"/>
    <col min="14845" max="14845" width="6.42578125" style="25" customWidth="1"/>
    <col min="14846" max="14846" width="51.7109375" style="25" bestFit="1" customWidth="1"/>
    <col min="14847" max="14849" width="0" style="25" hidden="1" customWidth="1"/>
    <col min="14850" max="14857" width="14.42578125" style="25" customWidth="1"/>
    <col min="14858" max="14858" width="16.85546875" style="25" customWidth="1"/>
    <col min="14859" max="14859" width="14.42578125" style="25" customWidth="1"/>
    <col min="14860" max="15100" width="9.140625" style="25"/>
    <col min="15101" max="15101" width="6.42578125" style="25" customWidth="1"/>
    <col min="15102" max="15102" width="51.7109375" style="25" bestFit="1" customWidth="1"/>
    <col min="15103" max="15105" width="0" style="25" hidden="1" customWidth="1"/>
    <col min="15106" max="15113" width="14.42578125" style="25" customWidth="1"/>
    <col min="15114" max="15114" width="16.85546875" style="25" customWidth="1"/>
    <col min="15115" max="15115" width="14.42578125" style="25" customWidth="1"/>
    <col min="15116" max="15356" width="9.140625" style="25"/>
    <col min="15357" max="15357" width="6.42578125" style="25" customWidth="1"/>
    <col min="15358" max="15358" width="51.7109375" style="25" bestFit="1" customWidth="1"/>
    <col min="15359" max="15361" width="0" style="25" hidden="1" customWidth="1"/>
    <col min="15362" max="15369" width="14.42578125" style="25" customWidth="1"/>
    <col min="15370" max="15370" width="16.85546875" style="25" customWidth="1"/>
    <col min="15371" max="15371" width="14.42578125" style="25" customWidth="1"/>
    <col min="15372" max="15612" width="9.140625" style="25"/>
    <col min="15613" max="15613" width="6.42578125" style="25" customWidth="1"/>
    <col min="15614" max="15614" width="51.7109375" style="25" bestFit="1" customWidth="1"/>
    <col min="15615" max="15617" width="0" style="25" hidden="1" customWidth="1"/>
    <col min="15618" max="15625" width="14.42578125" style="25" customWidth="1"/>
    <col min="15626" max="15626" width="16.85546875" style="25" customWidth="1"/>
    <col min="15627" max="15627" width="14.42578125" style="25" customWidth="1"/>
    <col min="15628" max="15868" width="9.140625" style="25"/>
    <col min="15869" max="15869" width="6.42578125" style="25" customWidth="1"/>
    <col min="15870" max="15870" width="51.7109375" style="25" bestFit="1" customWidth="1"/>
    <col min="15871" max="15873" width="0" style="25" hidden="1" customWidth="1"/>
    <col min="15874" max="15881" width="14.42578125" style="25" customWidth="1"/>
    <col min="15882" max="15882" width="16.85546875" style="25" customWidth="1"/>
    <col min="15883" max="15883" width="14.42578125" style="25" customWidth="1"/>
    <col min="15884" max="16124" width="9.140625" style="25"/>
    <col min="16125" max="16125" width="6.42578125" style="25" customWidth="1"/>
    <col min="16126" max="16126" width="51.7109375" style="25" bestFit="1" customWidth="1"/>
    <col min="16127" max="16129" width="0" style="25" hidden="1" customWidth="1"/>
    <col min="16130" max="16137" width="14.42578125" style="25" customWidth="1"/>
    <col min="16138" max="16138" width="16.85546875" style="25" customWidth="1"/>
    <col min="16139" max="16139" width="14.42578125" style="25" customWidth="1"/>
    <col min="16140" max="16381" width="9.140625" style="25"/>
    <col min="16382" max="16384" width="9.140625" style="25" customWidth="1"/>
  </cols>
  <sheetData>
    <row r="1" spans="1:16">
      <c r="A1" s="15" t="s">
        <v>67</v>
      </c>
      <c r="B1" s="114"/>
      <c r="C1" s="170"/>
      <c r="D1" s="170"/>
      <c r="E1" s="170"/>
      <c r="F1" s="170"/>
      <c r="G1" s="15"/>
      <c r="H1" s="15"/>
      <c r="I1" s="15"/>
      <c r="J1" s="15"/>
      <c r="K1" s="15"/>
      <c r="L1" s="24" t="s">
        <v>67</v>
      </c>
    </row>
    <row r="2" spans="1:16">
      <c r="A2" s="430" t="s">
        <v>46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</row>
    <row r="3" spans="1:16">
      <c r="A3" s="430" t="s">
        <v>83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</row>
    <row r="4" spans="1:16">
      <c r="A4" s="430" t="s">
        <v>641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6">
      <c r="A5" s="15"/>
      <c r="B5" s="114"/>
      <c r="C5" s="170"/>
      <c r="D5" s="170"/>
      <c r="E5" s="170"/>
      <c r="F5" s="170"/>
      <c r="G5" s="15"/>
      <c r="H5" s="15"/>
      <c r="I5" s="15"/>
      <c r="J5" s="15"/>
      <c r="K5" s="15"/>
      <c r="L5" s="170"/>
    </row>
    <row r="6" spans="1:16" ht="38.25">
      <c r="A6" s="30" t="s">
        <v>624</v>
      </c>
      <c r="B6" s="114"/>
      <c r="C6" s="84" t="s">
        <v>602</v>
      </c>
      <c r="D6" s="84" t="s">
        <v>100</v>
      </c>
      <c r="E6" s="84" t="s">
        <v>76</v>
      </c>
      <c r="F6" s="84" t="s">
        <v>77</v>
      </c>
      <c r="G6" s="84" t="s">
        <v>78</v>
      </c>
      <c r="H6" s="84" t="s">
        <v>79</v>
      </c>
      <c r="I6" s="84" t="s">
        <v>81</v>
      </c>
      <c r="J6" s="83" t="s">
        <v>370</v>
      </c>
      <c r="K6" s="83" t="s">
        <v>82</v>
      </c>
      <c r="L6" s="47" t="s">
        <v>42</v>
      </c>
    </row>
    <row r="7" spans="1:16">
      <c r="A7" s="1"/>
      <c r="B7" s="114"/>
      <c r="C7" s="171"/>
      <c r="D7" s="171"/>
      <c r="E7" s="171"/>
      <c r="F7" s="171"/>
      <c r="G7" s="3"/>
      <c r="H7" s="3"/>
      <c r="I7" s="3"/>
      <c r="J7" s="171"/>
      <c r="K7" s="171"/>
      <c r="L7" s="171"/>
    </row>
    <row r="8" spans="1:16">
      <c r="A8" s="30" t="s">
        <v>40</v>
      </c>
      <c r="B8" s="114"/>
      <c r="C8" s="169"/>
      <c r="D8" s="169"/>
      <c r="E8" s="169"/>
      <c r="F8" s="169"/>
      <c r="G8" s="150"/>
      <c r="H8" s="150"/>
      <c r="I8" s="150"/>
      <c r="J8" s="150"/>
      <c r="K8" s="169"/>
      <c r="L8" s="169"/>
    </row>
    <row r="9" spans="1:16">
      <c r="A9" s="1"/>
      <c r="B9" s="114"/>
      <c r="C9" s="11"/>
      <c r="D9" s="11"/>
      <c r="E9" s="11"/>
      <c r="F9" s="11"/>
      <c r="G9" s="7"/>
      <c r="H9" s="7"/>
      <c r="I9" s="7"/>
      <c r="J9" s="7"/>
      <c r="K9" s="11"/>
      <c r="L9" s="169"/>
    </row>
    <row r="10" spans="1:16">
      <c r="A10" s="15" t="s">
        <v>39</v>
      </c>
      <c r="B10" s="160"/>
      <c r="C10" s="160">
        <v>33563130</v>
      </c>
      <c r="D10" s="160">
        <v>34776878</v>
      </c>
      <c r="E10" s="160">
        <v>35234758</v>
      </c>
      <c r="F10" s="160">
        <v>35459824</v>
      </c>
      <c r="G10" s="160">
        <v>36481084</v>
      </c>
      <c r="H10" s="160">
        <v>36106032</v>
      </c>
      <c r="I10" s="160">
        <v>35230152</v>
      </c>
      <c r="J10" s="165">
        <v>177383969</v>
      </c>
      <c r="K10" s="165">
        <v>1340662796</v>
      </c>
      <c r="L10" s="160">
        <v>1764898623</v>
      </c>
      <c r="N10" s="193"/>
      <c r="O10" s="142"/>
    </row>
    <row r="11" spans="1:16">
      <c r="A11" s="15" t="s">
        <v>37</v>
      </c>
      <c r="B11" s="114"/>
      <c r="C11" s="156">
        <v>-5135854</v>
      </c>
      <c r="D11" s="156">
        <v>-6313013</v>
      </c>
      <c r="E11" s="156">
        <v>-5976936</v>
      </c>
      <c r="F11" s="156">
        <v>-6508251</v>
      </c>
      <c r="G11" s="156">
        <v>-6058170</v>
      </c>
      <c r="H11" s="156">
        <v>-6158782</v>
      </c>
      <c r="I11" s="156">
        <v>-5822215</v>
      </c>
      <c r="J11" s="159">
        <v>-31589243</v>
      </c>
      <c r="K11" s="159">
        <v>-3144078</v>
      </c>
      <c r="L11" s="156">
        <v>-76706542</v>
      </c>
      <c r="N11" s="193"/>
    </row>
    <row r="12" spans="1:16">
      <c r="A12" s="15" t="s">
        <v>36</v>
      </c>
      <c r="B12" s="114"/>
      <c r="C12" s="156">
        <v>723919</v>
      </c>
      <c r="D12" s="156">
        <v>730631</v>
      </c>
      <c r="E12" s="156">
        <v>876888</v>
      </c>
      <c r="F12" s="156">
        <v>907544</v>
      </c>
      <c r="G12" s="156">
        <v>1490417</v>
      </c>
      <c r="H12" s="156">
        <v>5947451</v>
      </c>
      <c r="I12" s="156">
        <v>7056095</v>
      </c>
      <c r="J12" s="159">
        <v>26658439</v>
      </c>
      <c r="K12" s="159">
        <v>165056740</v>
      </c>
      <c r="L12" s="156">
        <v>209448124</v>
      </c>
      <c r="N12" s="193"/>
    </row>
    <row r="13" spans="1:16">
      <c r="A13" s="15" t="s">
        <v>35</v>
      </c>
      <c r="B13" s="114"/>
      <c r="C13" s="156">
        <v>-139226</v>
      </c>
      <c r="D13" s="156">
        <v>-168497</v>
      </c>
      <c r="E13" s="156">
        <v>-239596</v>
      </c>
      <c r="F13" s="156">
        <v>-327336</v>
      </c>
      <c r="G13" s="156">
        <v>-320333</v>
      </c>
      <c r="H13" s="156">
        <v>-351905</v>
      </c>
      <c r="I13" s="156">
        <v>-264543</v>
      </c>
      <c r="J13" s="159">
        <v>-489271</v>
      </c>
      <c r="K13" s="159">
        <v>-2938657</v>
      </c>
      <c r="L13" s="156">
        <v>-5239364</v>
      </c>
      <c r="N13" s="193"/>
    </row>
    <row r="14" spans="1:16">
      <c r="A14" s="15" t="s">
        <v>34</v>
      </c>
      <c r="B14" s="114"/>
      <c r="C14" s="156">
        <v>148038</v>
      </c>
      <c r="D14" s="156">
        <v>163356</v>
      </c>
      <c r="E14" s="156">
        <v>179760</v>
      </c>
      <c r="F14" s="156">
        <v>193872</v>
      </c>
      <c r="G14" s="156">
        <v>195090</v>
      </c>
      <c r="H14" s="156">
        <v>199842</v>
      </c>
      <c r="I14" s="156">
        <v>186690</v>
      </c>
      <c r="J14" s="159">
        <v>711985</v>
      </c>
      <c r="K14" s="159">
        <v>1776913</v>
      </c>
      <c r="L14" s="156">
        <v>3755546</v>
      </c>
      <c r="N14" s="193"/>
    </row>
    <row r="15" spans="1:16" ht="13.5" thickBot="1">
      <c r="A15" s="56" t="s">
        <v>625</v>
      </c>
      <c r="B15" s="114"/>
      <c r="C15" s="162">
        <v>29160007</v>
      </c>
      <c r="D15" s="162">
        <v>29189355</v>
      </c>
      <c r="E15" s="162">
        <v>30074874</v>
      </c>
      <c r="F15" s="162">
        <v>29725653</v>
      </c>
      <c r="G15" s="161">
        <v>31788088</v>
      </c>
      <c r="H15" s="161">
        <v>35742638</v>
      </c>
      <c r="I15" s="161">
        <v>36386179</v>
      </c>
      <c r="J15" s="162">
        <v>172675879</v>
      </c>
      <c r="K15" s="162">
        <v>1501413714</v>
      </c>
      <c r="L15" s="162">
        <v>1896156387</v>
      </c>
      <c r="M15" s="26"/>
      <c r="N15" s="193"/>
      <c r="O15" s="142"/>
      <c r="P15" s="91"/>
    </row>
    <row r="16" spans="1:16" ht="13.5" thickTop="1">
      <c r="A16" s="15"/>
      <c r="B16" s="114"/>
      <c r="C16" s="152"/>
      <c r="D16" s="152"/>
      <c r="E16" s="152"/>
      <c r="F16" s="152"/>
      <c r="G16" s="151"/>
      <c r="H16" s="151"/>
      <c r="I16" s="151"/>
      <c r="J16" s="152"/>
      <c r="K16" s="152"/>
      <c r="L16" s="152"/>
    </row>
    <row r="17" spans="1:15">
      <c r="A17" s="30" t="s">
        <v>32</v>
      </c>
      <c r="B17" s="114"/>
      <c r="C17" s="169"/>
      <c r="D17" s="169"/>
      <c r="E17" s="169"/>
      <c r="F17" s="169"/>
      <c r="G17" s="150"/>
      <c r="H17" s="150"/>
      <c r="I17" s="150"/>
      <c r="J17" s="169"/>
      <c r="K17" s="169"/>
      <c r="L17" s="169"/>
    </row>
    <row r="18" spans="1:15">
      <c r="A18" s="1"/>
      <c r="B18" s="114"/>
      <c r="C18" s="169"/>
      <c r="D18" s="169"/>
      <c r="E18" s="169"/>
      <c r="F18" s="169"/>
      <c r="G18" s="150"/>
      <c r="H18" s="150"/>
      <c r="I18" s="150"/>
      <c r="J18" s="169"/>
      <c r="K18" s="169"/>
      <c r="L18" s="169"/>
    </row>
    <row r="19" spans="1:15">
      <c r="A19" s="15" t="s">
        <v>31</v>
      </c>
      <c r="B19" s="114"/>
      <c r="C19" s="160">
        <v>2538494</v>
      </c>
      <c r="D19" s="160">
        <v>12372036</v>
      </c>
      <c r="E19" s="160">
        <v>13286287</v>
      </c>
      <c r="F19" s="160">
        <v>14744089</v>
      </c>
      <c r="G19" s="160">
        <v>10703082</v>
      </c>
      <c r="H19" s="160">
        <v>62426274</v>
      </c>
      <c r="I19" s="160">
        <v>23120481</v>
      </c>
      <c r="J19" s="160">
        <v>74198171</v>
      </c>
      <c r="K19" s="160">
        <v>805832395</v>
      </c>
      <c r="L19" s="160">
        <v>1019221309</v>
      </c>
      <c r="N19" s="193"/>
      <c r="O19" s="142"/>
    </row>
    <row r="20" spans="1:15">
      <c r="A20" s="15" t="s">
        <v>30</v>
      </c>
      <c r="B20" s="114"/>
      <c r="C20" s="156">
        <v>2604462</v>
      </c>
      <c r="D20" s="156">
        <v>4534932</v>
      </c>
      <c r="E20" s="156">
        <v>5637396</v>
      </c>
      <c r="F20" s="156">
        <v>5933183</v>
      </c>
      <c r="G20" s="156">
        <v>5140685</v>
      </c>
      <c r="H20" s="156">
        <v>22010046</v>
      </c>
      <c r="I20" s="156">
        <v>8479935</v>
      </c>
      <c r="J20" s="156">
        <v>18520203</v>
      </c>
      <c r="K20" s="156">
        <v>125139648</v>
      </c>
      <c r="L20" s="156">
        <v>198000490</v>
      </c>
      <c r="N20" s="193"/>
      <c r="O20" s="142"/>
    </row>
    <row r="21" spans="1:15">
      <c r="A21" s="15" t="s">
        <v>29</v>
      </c>
      <c r="B21" s="114"/>
      <c r="C21" s="156">
        <v>2459603</v>
      </c>
      <c r="D21" s="156">
        <v>3187136</v>
      </c>
      <c r="E21" s="156">
        <v>4024389</v>
      </c>
      <c r="F21" s="156">
        <v>3354400</v>
      </c>
      <c r="G21" s="156">
        <v>3441527</v>
      </c>
      <c r="H21" s="156">
        <v>3417479</v>
      </c>
      <c r="I21" s="156">
        <v>3373426</v>
      </c>
      <c r="J21" s="156">
        <v>17153164</v>
      </c>
      <c r="K21" s="156">
        <v>132439198</v>
      </c>
      <c r="L21" s="156">
        <v>172850322</v>
      </c>
      <c r="N21" s="193"/>
      <c r="O21" s="142"/>
    </row>
    <row r="22" spans="1:15">
      <c r="A22" s="15" t="s">
        <v>28</v>
      </c>
      <c r="B22" s="114"/>
      <c r="C22" s="156">
        <v>8613505</v>
      </c>
      <c r="D22" s="156">
        <v>7520242</v>
      </c>
      <c r="E22" s="156">
        <v>5179449</v>
      </c>
      <c r="F22" s="156">
        <v>2816476</v>
      </c>
      <c r="G22" s="156">
        <v>4652163</v>
      </c>
      <c r="H22" s="156">
        <v>3355403</v>
      </c>
      <c r="I22" s="156">
        <v>4889008</v>
      </c>
      <c r="J22" s="156">
        <v>25003727</v>
      </c>
      <c r="K22" s="156">
        <v>185142127</v>
      </c>
      <c r="L22" s="156">
        <v>247172100</v>
      </c>
      <c r="N22" s="193"/>
      <c r="O22" s="142"/>
    </row>
    <row r="23" spans="1:15">
      <c r="A23" s="15" t="s">
        <v>27</v>
      </c>
      <c r="B23" s="114"/>
      <c r="C23" s="156">
        <v>0</v>
      </c>
      <c r="D23" s="156">
        <v>0</v>
      </c>
      <c r="E23" s="156">
        <v>-3700</v>
      </c>
      <c r="F23" s="156">
        <v>1213510</v>
      </c>
      <c r="G23" s="156">
        <v>1240450</v>
      </c>
      <c r="H23" s="156">
        <v>1227600</v>
      </c>
      <c r="I23" s="156">
        <v>1198000</v>
      </c>
      <c r="J23" s="156">
        <v>6030900</v>
      </c>
      <c r="K23" s="156">
        <v>50441880</v>
      </c>
      <c r="L23" s="156">
        <v>61348640</v>
      </c>
      <c r="N23" s="193"/>
      <c r="O23" s="142"/>
    </row>
    <row r="24" spans="1:15">
      <c r="A24" s="15" t="s">
        <v>26</v>
      </c>
      <c r="B24" s="114"/>
      <c r="C24" s="156">
        <v>0</v>
      </c>
      <c r="D24" s="156">
        <v>0</v>
      </c>
      <c r="E24" s="156">
        <v>0</v>
      </c>
      <c r="F24" s="156">
        <v>-375000</v>
      </c>
      <c r="G24" s="156">
        <v>0</v>
      </c>
      <c r="H24" s="156">
        <v>323140</v>
      </c>
      <c r="I24" s="156">
        <v>103564</v>
      </c>
      <c r="J24" s="156">
        <v>1429989</v>
      </c>
      <c r="K24" s="156">
        <v>6290938</v>
      </c>
      <c r="L24" s="156">
        <v>7772631</v>
      </c>
      <c r="N24" s="193"/>
      <c r="O24" s="142"/>
    </row>
    <row r="25" spans="1:15">
      <c r="A25" s="15" t="s">
        <v>25</v>
      </c>
      <c r="B25" s="111"/>
      <c r="C25" s="156">
        <v>-56160</v>
      </c>
      <c r="D25" s="156">
        <v>20937</v>
      </c>
      <c r="E25" s="156">
        <v>37732</v>
      </c>
      <c r="F25" s="156">
        <v>13592</v>
      </c>
      <c r="G25" s="156">
        <v>149024</v>
      </c>
      <c r="H25" s="156">
        <v>22209</v>
      </c>
      <c r="I25" s="156">
        <v>10895</v>
      </c>
      <c r="J25" s="156">
        <v>56250</v>
      </c>
      <c r="K25" s="156">
        <v>4341009</v>
      </c>
      <c r="L25" s="156">
        <v>4595488</v>
      </c>
      <c r="M25" s="91"/>
      <c r="N25" s="193"/>
      <c r="O25" s="142"/>
    </row>
    <row r="26" spans="1:15">
      <c r="A26" s="15" t="s">
        <v>24</v>
      </c>
      <c r="B26" s="114"/>
      <c r="C26" s="156">
        <v>55782</v>
      </c>
      <c r="D26" s="156">
        <v>43156</v>
      </c>
      <c r="E26" s="156">
        <v>69799</v>
      </c>
      <c r="F26" s="156">
        <v>100635</v>
      </c>
      <c r="G26" s="156">
        <v>135838</v>
      </c>
      <c r="H26" s="156">
        <v>72566</v>
      </c>
      <c r="I26" s="156">
        <v>90917</v>
      </c>
      <c r="J26" s="156">
        <v>620064</v>
      </c>
      <c r="K26" s="156">
        <v>254875</v>
      </c>
      <c r="L26" s="156">
        <v>1443632</v>
      </c>
      <c r="N26" s="193"/>
      <c r="O26" s="142"/>
    </row>
    <row r="27" spans="1:15">
      <c r="A27" s="15" t="s">
        <v>23</v>
      </c>
      <c r="B27" s="114"/>
      <c r="C27" s="156">
        <v>0</v>
      </c>
      <c r="D27" s="156">
        <v>0</v>
      </c>
      <c r="E27" s="156">
        <v>0</v>
      </c>
      <c r="F27" s="156">
        <v>0</v>
      </c>
      <c r="G27" s="156">
        <v>0</v>
      </c>
      <c r="H27" s="156">
        <v>0</v>
      </c>
      <c r="I27" s="156">
        <v>0</v>
      </c>
      <c r="J27" s="156">
        <v>0</v>
      </c>
      <c r="K27" s="156">
        <v>26314569</v>
      </c>
      <c r="L27" s="156">
        <v>26314569</v>
      </c>
      <c r="N27" s="193"/>
      <c r="O27" s="142"/>
    </row>
    <row r="28" spans="1:15">
      <c r="A28" s="52" t="s">
        <v>631</v>
      </c>
      <c r="B28" s="114"/>
      <c r="C28" s="164">
        <v>16215686</v>
      </c>
      <c r="D28" s="164">
        <v>27678439</v>
      </c>
      <c r="E28" s="164">
        <v>28231352</v>
      </c>
      <c r="F28" s="164">
        <v>27800885</v>
      </c>
      <c r="G28" s="163">
        <v>25462769</v>
      </c>
      <c r="H28" s="163">
        <v>92854717</v>
      </c>
      <c r="I28" s="163">
        <v>41266226</v>
      </c>
      <c r="J28" s="164">
        <v>143012468</v>
      </c>
      <c r="K28" s="164">
        <v>1336196639</v>
      </c>
      <c r="L28" s="164">
        <v>1738719181</v>
      </c>
      <c r="M28" s="154"/>
      <c r="N28" s="193"/>
      <c r="O28" s="142"/>
    </row>
    <row r="29" spans="1:15" ht="13.5" thickBot="1">
      <c r="A29" s="56" t="s">
        <v>627</v>
      </c>
      <c r="B29" s="114"/>
      <c r="C29" s="162">
        <v>12944321</v>
      </c>
      <c r="D29" s="162">
        <v>1510916</v>
      </c>
      <c r="E29" s="162">
        <v>1843522</v>
      </c>
      <c r="F29" s="162">
        <v>1924768</v>
      </c>
      <c r="G29" s="161">
        <v>6325319</v>
      </c>
      <c r="H29" s="161">
        <v>-57112079</v>
      </c>
      <c r="I29" s="161">
        <v>-4880047</v>
      </c>
      <c r="J29" s="162">
        <v>29663411</v>
      </c>
      <c r="K29" s="162">
        <v>165217075</v>
      </c>
      <c r="L29" s="162">
        <v>157437206</v>
      </c>
      <c r="M29" s="26"/>
      <c r="N29" s="193"/>
      <c r="O29" s="142"/>
    </row>
    <row r="30" spans="1:15" ht="13.5" thickTop="1">
      <c r="A30" s="15"/>
      <c r="B30" s="114"/>
      <c r="C30" s="152"/>
      <c r="D30" s="152"/>
      <c r="E30" s="152"/>
      <c r="F30" s="152"/>
      <c r="G30" s="151"/>
      <c r="H30" s="151"/>
      <c r="I30" s="151"/>
      <c r="J30" s="152"/>
      <c r="K30" s="152"/>
      <c r="L30" s="152"/>
    </row>
    <row r="31" spans="1:15">
      <c r="A31" s="30" t="s">
        <v>20</v>
      </c>
      <c r="B31" s="114"/>
      <c r="C31" s="169"/>
      <c r="D31" s="169"/>
      <c r="E31" s="175"/>
      <c r="F31" s="175"/>
      <c r="G31" s="175"/>
      <c r="H31" s="175"/>
      <c r="I31" s="175"/>
      <c r="J31" s="169"/>
      <c r="K31" s="169"/>
      <c r="L31" s="169"/>
    </row>
    <row r="32" spans="1:15">
      <c r="A32" s="1"/>
      <c r="B32" s="114"/>
      <c r="C32" s="169"/>
      <c r="D32" s="169"/>
      <c r="E32" s="169"/>
      <c r="F32" s="169"/>
      <c r="G32" s="150"/>
      <c r="H32" s="150"/>
      <c r="I32" s="150"/>
      <c r="J32" s="169"/>
      <c r="K32" s="169"/>
      <c r="L32" s="169"/>
    </row>
    <row r="33" spans="1:16">
      <c r="A33" s="15" t="s">
        <v>16</v>
      </c>
      <c r="B33" s="114"/>
      <c r="C33" s="160">
        <v>3694197</v>
      </c>
      <c r="D33" s="160">
        <v>1181043</v>
      </c>
      <c r="E33" s="160">
        <v>292654</v>
      </c>
      <c r="F33" s="160">
        <v>109882</v>
      </c>
      <c r="G33" s="160">
        <v>13009</v>
      </c>
      <c r="H33" s="160">
        <v>96802</v>
      </c>
      <c r="I33" s="160">
        <v>13400</v>
      </c>
      <c r="J33" s="160">
        <v>0</v>
      </c>
      <c r="K33" s="160">
        <v>0</v>
      </c>
      <c r="L33" s="160">
        <v>5400987</v>
      </c>
      <c r="O33" s="142"/>
    </row>
    <row r="34" spans="1:16">
      <c r="A34" s="15" t="s">
        <v>15</v>
      </c>
      <c r="B34" s="114"/>
      <c r="C34" s="156">
        <v>1282000</v>
      </c>
      <c r="D34" s="156">
        <v>316000</v>
      </c>
      <c r="E34" s="156">
        <v>178000</v>
      </c>
      <c r="F34" s="156">
        <v>96000</v>
      </c>
      <c r="G34" s="156">
        <v>37000</v>
      </c>
      <c r="H34" s="156">
        <v>987000</v>
      </c>
      <c r="I34" s="156">
        <v>25000</v>
      </c>
      <c r="J34" s="166">
        <v>0</v>
      </c>
      <c r="K34" s="159">
        <v>0</v>
      </c>
      <c r="L34" s="156">
        <v>2921000</v>
      </c>
      <c r="O34" s="142"/>
    </row>
    <row r="35" spans="1:16">
      <c r="A35" s="15" t="s">
        <v>14</v>
      </c>
      <c r="B35" s="114"/>
      <c r="C35" s="156">
        <v>1182059</v>
      </c>
      <c r="D35" s="156">
        <v>0</v>
      </c>
      <c r="E35" s="156">
        <v>0</v>
      </c>
      <c r="F35" s="156">
        <v>0</v>
      </c>
      <c r="G35" s="156">
        <v>0</v>
      </c>
      <c r="H35" s="156">
        <v>0</v>
      </c>
      <c r="I35" s="156">
        <v>0</v>
      </c>
      <c r="J35" s="166">
        <v>0</v>
      </c>
      <c r="K35" s="159">
        <v>0</v>
      </c>
      <c r="L35" s="156">
        <v>1182059</v>
      </c>
      <c r="O35" s="142"/>
    </row>
    <row r="36" spans="1:16">
      <c r="A36" s="15" t="s">
        <v>13</v>
      </c>
      <c r="B36" s="114"/>
      <c r="C36" s="156">
        <v>16508103</v>
      </c>
      <c r="D36" s="156">
        <v>0</v>
      </c>
      <c r="E36" s="156">
        <v>0</v>
      </c>
      <c r="F36" s="156">
        <v>0</v>
      </c>
      <c r="G36" s="156">
        <v>0</v>
      </c>
      <c r="H36" s="156">
        <v>0</v>
      </c>
      <c r="I36" s="156">
        <v>0</v>
      </c>
      <c r="J36" s="166">
        <v>0</v>
      </c>
      <c r="K36" s="159">
        <v>0</v>
      </c>
      <c r="L36" s="156">
        <v>16508103</v>
      </c>
      <c r="O36" s="142"/>
    </row>
    <row r="37" spans="1:16">
      <c r="A37" s="15" t="s">
        <v>11</v>
      </c>
      <c r="B37" s="114"/>
      <c r="C37" s="156">
        <v>-1741876</v>
      </c>
      <c r="D37" s="156">
        <v>0</v>
      </c>
      <c r="E37" s="156">
        <v>0</v>
      </c>
      <c r="F37" s="156">
        <v>0</v>
      </c>
      <c r="G37" s="156">
        <v>0</v>
      </c>
      <c r="H37" s="156">
        <v>0</v>
      </c>
      <c r="I37" s="156">
        <v>0</v>
      </c>
      <c r="J37" s="166">
        <v>0</v>
      </c>
      <c r="K37" s="159">
        <v>0</v>
      </c>
      <c r="L37" s="156">
        <v>-1741876</v>
      </c>
      <c r="O37" s="142"/>
    </row>
    <row r="38" spans="1:16">
      <c r="A38" s="15" t="s">
        <v>10</v>
      </c>
      <c r="B38" s="114"/>
      <c r="C38" s="156">
        <v>0</v>
      </c>
      <c r="D38" s="156">
        <v>0</v>
      </c>
      <c r="E38" s="156">
        <v>0</v>
      </c>
      <c r="F38" s="156">
        <v>0</v>
      </c>
      <c r="G38" s="156">
        <v>0</v>
      </c>
      <c r="H38" s="156">
        <v>0</v>
      </c>
      <c r="I38" s="156">
        <v>0</v>
      </c>
      <c r="J38" s="166">
        <v>0</v>
      </c>
      <c r="K38" s="159">
        <v>0</v>
      </c>
      <c r="L38" s="156">
        <v>0</v>
      </c>
      <c r="O38" s="142"/>
    </row>
    <row r="39" spans="1:16">
      <c r="A39" s="15" t="s">
        <v>9</v>
      </c>
      <c r="B39" s="114"/>
      <c r="C39" s="156">
        <v>-192084</v>
      </c>
      <c r="D39" s="156">
        <v>0</v>
      </c>
      <c r="E39" s="156">
        <v>0</v>
      </c>
      <c r="F39" s="156">
        <v>0</v>
      </c>
      <c r="G39" s="156">
        <v>0</v>
      </c>
      <c r="H39" s="156">
        <v>0</v>
      </c>
      <c r="I39" s="156">
        <v>0</v>
      </c>
      <c r="J39" s="156">
        <v>0</v>
      </c>
      <c r="K39" s="156">
        <v>0</v>
      </c>
      <c r="L39" s="156">
        <v>-192084</v>
      </c>
      <c r="O39" s="142"/>
    </row>
    <row r="40" spans="1:16" ht="13.5" thickBot="1">
      <c r="A40" s="56" t="s">
        <v>630</v>
      </c>
      <c r="B40" s="114"/>
      <c r="C40" s="162">
        <v>20732399</v>
      </c>
      <c r="D40" s="162">
        <v>1497043</v>
      </c>
      <c r="E40" s="162">
        <v>470654</v>
      </c>
      <c r="F40" s="162">
        <v>205882</v>
      </c>
      <c r="G40" s="161">
        <v>50009</v>
      </c>
      <c r="H40" s="161">
        <v>1083802</v>
      </c>
      <c r="I40" s="161">
        <v>38400</v>
      </c>
      <c r="J40" s="162">
        <v>0</v>
      </c>
      <c r="K40" s="162">
        <v>0</v>
      </c>
      <c r="L40" s="162">
        <v>24078189</v>
      </c>
    </row>
    <row r="41" spans="1:16" ht="13.5" thickTop="1">
      <c r="A41" s="15"/>
      <c r="B41" s="114"/>
      <c r="C41" s="152"/>
      <c r="D41" s="152"/>
      <c r="E41" s="152"/>
      <c r="F41" s="152"/>
      <c r="G41" s="151"/>
      <c r="H41" s="151"/>
      <c r="I41" s="151"/>
      <c r="J41" s="151"/>
      <c r="K41" s="152"/>
      <c r="L41" s="152"/>
    </row>
    <row r="42" spans="1:16">
      <c r="A42" s="15"/>
      <c r="B42" s="114"/>
      <c r="C42" s="169"/>
      <c r="D42" s="169"/>
      <c r="E42" s="169"/>
      <c r="F42" s="169"/>
      <c r="G42" s="150"/>
      <c r="H42" s="150"/>
      <c r="I42" s="150"/>
      <c r="J42" s="150"/>
      <c r="K42" s="169"/>
      <c r="L42" s="169"/>
    </row>
    <row r="43" spans="1:16">
      <c r="A43" s="30" t="s">
        <v>7</v>
      </c>
      <c r="B43" s="114"/>
      <c r="C43" s="169"/>
      <c r="D43" s="169"/>
      <c r="E43" s="169"/>
      <c r="F43" s="169"/>
      <c r="G43" s="150"/>
      <c r="H43" s="150"/>
      <c r="I43" s="150"/>
      <c r="J43" s="150"/>
      <c r="K43" s="169"/>
      <c r="L43" s="169"/>
    </row>
    <row r="44" spans="1:16">
      <c r="A44" s="1"/>
      <c r="B44" s="114"/>
      <c r="C44" s="169"/>
      <c r="D44" s="169"/>
      <c r="E44" s="169"/>
      <c r="F44" s="169"/>
      <c r="G44" s="150"/>
      <c r="H44" s="150"/>
      <c r="I44" s="150"/>
      <c r="J44" s="150"/>
      <c r="K44" s="169"/>
      <c r="L44" s="169"/>
    </row>
    <row r="45" spans="1:16">
      <c r="A45" s="15" t="s">
        <v>4</v>
      </c>
      <c r="B45" s="114"/>
      <c r="C45" s="168">
        <v>-4086430</v>
      </c>
      <c r="D45" s="168">
        <v>0</v>
      </c>
      <c r="E45" s="168">
        <v>0</v>
      </c>
      <c r="F45" s="168">
        <v>0</v>
      </c>
      <c r="G45" s="168">
        <v>0</v>
      </c>
      <c r="H45" s="168">
        <v>0</v>
      </c>
      <c r="I45" s="168">
        <v>0</v>
      </c>
      <c r="J45" s="168">
        <v>0</v>
      </c>
      <c r="K45" s="168">
        <v>0</v>
      </c>
      <c r="L45" s="160">
        <v>-4086430</v>
      </c>
      <c r="M45" s="91"/>
    </row>
    <row r="46" spans="1:16">
      <c r="A46" s="15" t="s">
        <v>53</v>
      </c>
      <c r="B46" s="114"/>
      <c r="C46" s="167">
        <v>-9774883</v>
      </c>
      <c r="D46" s="167">
        <v>0</v>
      </c>
      <c r="E46" s="167">
        <v>0</v>
      </c>
      <c r="F46" s="167">
        <v>0</v>
      </c>
      <c r="G46" s="167">
        <v>0</v>
      </c>
      <c r="H46" s="167">
        <v>0</v>
      </c>
      <c r="I46" s="167">
        <v>0</v>
      </c>
      <c r="J46" s="167">
        <v>0</v>
      </c>
      <c r="K46" s="167">
        <v>0</v>
      </c>
      <c r="L46" s="156">
        <v>-9774883</v>
      </c>
      <c r="M46" s="150"/>
    </row>
    <row r="47" spans="1:16">
      <c r="A47" s="101" t="s">
        <v>57</v>
      </c>
      <c r="B47" s="114"/>
      <c r="C47" s="167">
        <v>0</v>
      </c>
      <c r="D47" s="167">
        <v>0</v>
      </c>
      <c r="E47" s="167">
        <v>0</v>
      </c>
      <c r="F47" s="167">
        <v>123809</v>
      </c>
      <c r="G47" s="167">
        <v>0</v>
      </c>
      <c r="H47" s="167">
        <v>0</v>
      </c>
      <c r="I47" s="167">
        <v>0</v>
      </c>
      <c r="J47" s="167">
        <v>0</v>
      </c>
      <c r="K47" s="167">
        <v>0</v>
      </c>
      <c r="L47" s="156">
        <v>123809</v>
      </c>
      <c r="M47" s="150"/>
    </row>
    <row r="48" spans="1:16" ht="13.5" thickBot="1">
      <c r="A48" s="56" t="s">
        <v>629</v>
      </c>
      <c r="B48" s="114"/>
      <c r="C48" s="162">
        <v>-13861313</v>
      </c>
      <c r="D48" s="162">
        <v>0</v>
      </c>
      <c r="E48" s="162">
        <v>0</v>
      </c>
      <c r="F48" s="162">
        <v>123809</v>
      </c>
      <c r="G48" s="161">
        <v>0</v>
      </c>
      <c r="H48" s="161">
        <v>0</v>
      </c>
      <c r="I48" s="161">
        <v>0</v>
      </c>
      <c r="J48" s="161">
        <v>0</v>
      </c>
      <c r="K48" s="162">
        <v>0</v>
      </c>
      <c r="L48" s="162">
        <v>-13737504</v>
      </c>
      <c r="P48" s="91"/>
    </row>
    <row r="49" spans="1:15" ht="13.5" thickTop="1">
      <c r="A49" s="15"/>
      <c r="B49" s="114"/>
      <c r="C49" s="152"/>
      <c r="D49" s="152"/>
      <c r="E49" s="152"/>
      <c r="F49" s="152"/>
      <c r="G49" s="151"/>
      <c r="H49" s="151"/>
      <c r="I49" s="151"/>
      <c r="J49" s="151"/>
      <c r="K49" s="152"/>
      <c r="L49" s="152"/>
    </row>
    <row r="50" spans="1:15" ht="13.5" thickBot="1">
      <c r="A50" s="56" t="s">
        <v>60</v>
      </c>
      <c r="B50" s="114"/>
      <c r="C50" s="176">
        <v>-21649391</v>
      </c>
      <c r="D50" s="176">
        <v>13873</v>
      </c>
      <c r="E50" s="176">
        <v>1372868</v>
      </c>
      <c r="F50" s="176">
        <v>1842695</v>
      </c>
      <c r="G50" s="153">
        <v>6275310</v>
      </c>
      <c r="H50" s="153">
        <v>-58195881</v>
      </c>
      <c r="I50" s="153">
        <v>-4918447</v>
      </c>
      <c r="J50" s="153">
        <v>29663411</v>
      </c>
      <c r="K50" s="176">
        <v>165217075</v>
      </c>
      <c r="L50" s="176">
        <v>119621513</v>
      </c>
      <c r="N50" s="184"/>
    </row>
    <row r="51" spans="1:15" ht="13.5" thickTop="1">
      <c r="A51" s="57"/>
      <c r="B51" s="114"/>
      <c r="C51" s="154"/>
      <c r="D51" s="154"/>
      <c r="E51" s="154"/>
      <c r="F51" s="154"/>
      <c r="G51" s="155"/>
      <c r="H51" s="155"/>
      <c r="I51" s="155"/>
      <c r="J51" s="155"/>
      <c r="K51" s="154"/>
      <c r="L51" s="154"/>
    </row>
    <row r="52" spans="1:15">
      <c r="A52" s="15" t="s">
        <v>1</v>
      </c>
      <c r="B52" s="114"/>
      <c r="C52" s="160">
        <v>0</v>
      </c>
      <c r="D52" s="160">
        <v>0</v>
      </c>
      <c r="E52" s="160">
        <v>0</v>
      </c>
      <c r="F52" s="160">
        <v>0</v>
      </c>
      <c r="G52" s="160">
        <v>0</v>
      </c>
      <c r="H52" s="160">
        <v>53257381</v>
      </c>
      <c r="I52" s="160">
        <v>1416391</v>
      </c>
      <c r="J52" s="160">
        <v>0</v>
      </c>
      <c r="K52" s="160">
        <v>-165217075</v>
      </c>
      <c r="L52" s="160">
        <v>-110543303</v>
      </c>
    </row>
    <row r="53" spans="1:15">
      <c r="A53" s="15"/>
      <c r="B53" s="114"/>
      <c r="C53" s="152"/>
      <c r="D53" s="152"/>
      <c r="E53" s="152"/>
      <c r="F53" s="152"/>
      <c r="G53" s="151"/>
      <c r="H53" s="151"/>
      <c r="I53" s="151"/>
      <c r="J53" s="151"/>
      <c r="K53" s="152"/>
      <c r="L53" s="152"/>
    </row>
    <row r="54" spans="1:15">
      <c r="A54" s="15" t="s">
        <v>61</v>
      </c>
      <c r="B54" s="114"/>
      <c r="C54" s="169"/>
      <c r="D54" s="169"/>
      <c r="E54" s="169"/>
      <c r="F54" s="169"/>
      <c r="G54" s="150"/>
      <c r="H54" s="150"/>
      <c r="I54" s="150"/>
      <c r="J54" s="150"/>
      <c r="K54" s="169"/>
      <c r="L54" s="169"/>
      <c r="M54" s="91"/>
    </row>
    <row r="55" spans="1:15">
      <c r="A55" s="15"/>
      <c r="B55" s="114"/>
      <c r="C55" s="156">
        <v>-21649391</v>
      </c>
      <c r="D55" s="156">
        <v>13873</v>
      </c>
      <c r="E55" s="156">
        <v>1372868</v>
      </c>
      <c r="F55" s="156">
        <v>1842695</v>
      </c>
      <c r="G55" s="156">
        <v>6275310</v>
      </c>
      <c r="H55" s="156">
        <v>-4938500</v>
      </c>
      <c r="I55" s="156">
        <v>-3502056</v>
      </c>
      <c r="J55" s="156">
        <v>0</v>
      </c>
      <c r="K55" s="156">
        <v>0</v>
      </c>
      <c r="L55" s="156">
        <v>-20585201</v>
      </c>
      <c r="N55" s="186"/>
    </row>
    <row r="56" spans="1:15">
      <c r="A56" s="15" t="s">
        <v>62</v>
      </c>
      <c r="B56" s="114"/>
      <c r="C56" s="156">
        <v>0</v>
      </c>
      <c r="D56" s="156">
        <v>0</v>
      </c>
      <c r="E56" s="156">
        <v>0</v>
      </c>
      <c r="F56" s="156">
        <v>0</v>
      </c>
      <c r="G56" s="156">
        <v>0</v>
      </c>
      <c r="H56" s="156">
        <v>0</v>
      </c>
      <c r="I56" s="156">
        <v>0</v>
      </c>
      <c r="J56" s="156">
        <v>4220632</v>
      </c>
      <c r="K56" s="156">
        <v>0</v>
      </c>
      <c r="L56" s="156">
        <v>4220632</v>
      </c>
    </row>
    <row r="57" spans="1:15">
      <c r="A57" s="15" t="s">
        <v>63</v>
      </c>
      <c r="B57" s="114"/>
      <c r="C57" s="156">
        <v>0</v>
      </c>
      <c r="D57" s="156">
        <v>0</v>
      </c>
      <c r="E57" s="156">
        <v>0</v>
      </c>
      <c r="F57" s="156">
        <v>0</v>
      </c>
      <c r="G57" s="156">
        <v>0</v>
      </c>
      <c r="H57" s="156">
        <v>0</v>
      </c>
      <c r="I57" s="156">
        <v>0</v>
      </c>
      <c r="J57" s="156">
        <v>6578619</v>
      </c>
      <c r="K57" s="156">
        <v>0</v>
      </c>
      <c r="L57" s="156">
        <v>6578619</v>
      </c>
    </row>
    <row r="58" spans="1:15">
      <c r="A58" s="15" t="s">
        <v>92</v>
      </c>
      <c r="B58" s="114"/>
      <c r="C58" s="156">
        <v>0</v>
      </c>
      <c r="D58" s="156">
        <v>0</v>
      </c>
      <c r="E58" s="156">
        <v>0</v>
      </c>
      <c r="F58" s="156">
        <v>0</v>
      </c>
      <c r="G58" s="156">
        <v>0</v>
      </c>
      <c r="H58" s="156">
        <v>0</v>
      </c>
      <c r="I58" s="156">
        <v>0</v>
      </c>
      <c r="J58" s="156">
        <v>7512883</v>
      </c>
      <c r="K58" s="156">
        <v>0</v>
      </c>
      <c r="L58" s="156">
        <v>7512883</v>
      </c>
    </row>
    <row r="59" spans="1:15">
      <c r="A59" s="15" t="s">
        <v>94</v>
      </c>
      <c r="B59" s="114"/>
      <c r="C59" s="156">
        <v>0</v>
      </c>
      <c r="D59" s="156">
        <v>0</v>
      </c>
      <c r="E59" s="156">
        <v>0</v>
      </c>
      <c r="F59" s="156">
        <v>0</v>
      </c>
      <c r="G59" s="156">
        <v>0</v>
      </c>
      <c r="H59" s="156">
        <v>0</v>
      </c>
      <c r="I59" s="156">
        <v>0</v>
      </c>
      <c r="J59" s="156">
        <v>6364443</v>
      </c>
      <c r="K59" s="156">
        <v>0</v>
      </c>
      <c r="L59" s="156">
        <v>6364443</v>
      </c>
    </row>
    <row r="60" spans="1:15">
      <c r="A60" s="15" t="s">
        <v>371</v>
      </c>
      <c r="B60" s="114"/>
      <c r="C60" s="156">
        <v>0</v>
      </c>
      <c r="D60" s="156">
        <v>0</v>
      </c>
      <c r="E60" s="156">
        <v>0</v>
      </c>
      <c r="F60" s="156">
        <v>0</v>
      </c>
      <c r="G60" s="156">
        <v>0</v>
      </c>
      <c r="H60" s="156">
        <v>0</v>
      </c>
      <c r="I60" s="156">
        <v>0</v>
      </c>
      <c r="J60" s="156">
        <v>4988254</v>
      </c>
      <c r="K60" s="156">
        <v>0</v>
      </c>
      <c r="L60" s="156">
        <v>4988254</v>
      </c>
    </row>
    <row r="61" spans="1:15" ht="13.5" thickBot="1">
      <c r="A61" s="56" t="s">
        <v>50</v>
      </c>
      <c r="C61" s="162">
        <v>-21649391</v>
      </c>
      <c r="D61" s="162">
        <v>13873</v>
      </c>
      <c r="E61" s="162">
        <v>1372868</v>
      </c>
      <c r="F61" s="162">
        <v>1842695</v>
      </c>
      <c r="G61" s="162">
        <v>6275310</v>
      </c>
      <c r="H61" s="162">
        <v>-4938500</v>
      </c>
      <c r="I61" s="162">
        <v>-3502056</v>
      </c>
      <c r="J61" s="162">
        <v>29664831</v>
      </c>
      <c r="K61" s="162">
        <v>0</v>
      </c>
      <c r="L61" s="162">
        <v>9079630</v>
      </c>
      <c r="M61" s="38"/>
      <c r="O61" s="142"/>
    </row>
    <row r="62" spans="1:15" ht="13.5" thickTop="1">
      <c r="A62" s="143"/>
      <c r="C62" s="40"/>
      <c r="D62" s="40"/>
      <c r="E62" s="40"/>
      <c r="F62" s="40"/>
      <c r="G62" s="14"/>
      <c r="H62" s="14"/>
      <c r="I62" s="14"/>
      <c r="J62" s="14"/>
      <c r="K62" s="40"/>
      <c r="L62" s="40"/>
    </row>
    <row r="63" spans="1:15" hidden="1">
      <c r="F63" s="93"/>
      <c r="G63" s="17"/>
      <c r="H63" s="17"/>
      <c r="I63" s="17"/>
      <c r="J63" s="17"/>
    </row>
    <row r="64" spans="1:15" hidden="1">
      <c r="F64" s="18"/>
      <c r="G64" s="4"/>
      <c r="H64" s="4"/>
      <c r="I64" s="4"/>
      <c r="L64" s="41"/>
      <c r="M64" s="38" t="s">
        <v>69</v>
      </c>
    </row>
    <row r="65" spans="1:14" hidden="1">
      <c r="F65" s="18"/>
      <c r="G65" s="26"/>
      <c r="H65" s="26"/>
      <c r="L65" s="29"/>
      <c r="N65" s="25"/>
    </row>
    <row r="66" spans="1:14" hidden="1">
      <c r="C66" s="31"/>
      <c r="D66" s="31"/>
      <c r="E66" s="31"/>
      <c r="L66" s="37"/>
      <c r="N66" s="25"/>
    </row>
    <row r="67" spans="1:14">
      <c r="A67" s="129"/>
      <c r="C67" s="145"/>
      <c r="D67" s="145"/>
      <c r="E67" s="145"/>
      <c r="F67" s="129"/>
      <c r="G67" s="146"/>
      <c r="H67" s="146"/>
      <c r="I67" s="146"/>
      <c r="J67" s="146"/>
      <c r="K67" s="130"/>
      <c r="L67" s="147"/>
      <c r="N67" s="25"/>
    </row>
    <row r="68" spans="1:14">
      <c r="C68" s="148"/>
      <c r="D68" s="148"/>
      <c r="E68" s="148"/>
      <c r="F68" s="148"/>
      <c r="G68" s="148"/>
      <c r="H68" s="148"/>
      <c r="I68" s="148"/>
      <c r="J68" s="148"/>
      <c r="K68" s="28"/>
      <c r="L68" s="149"/>
      <c r="N68" s="25"/>
    </row>
    <row r="69" spans="1:14">
      <c r="C69" s="144"/>
      <c r="D69" s="144"/>
      <c r="E69" s="144"/>
      <c r="F69" s="144"/>
      <c r="G69" s="144"/>
      <c r="H69" s="144"/>
      <c r="I69" s="144"/>
      <c r="J69" s="144"/>
      <c r="N69" s="25"/>
    </row>
    <row r="70" spans="1:14">
      <c r="A70" s="28"/>
      <c r="B70" s="120"/>
      <c r="C70" s="218"/>
      <c r="D70" s="218"/>
      <c r="E70" s="218"/>
      <c r="F70" s="218"/>
      <c r="G70" s="28"/>
      <c r="N70" s="25"/>
    </row>
    <row r="71" spans="1:14">
      <c r="B71" s="120"/>
      <c r="C71" s="218"/>
      <c r="D71" s="218"/>
      <c r="E71" s="218"/>
      <c r="F71" s="218"/>
      <c r="G71" s="129"/>
      <c r="L71" s="93"/>
      <c r="N71" s="25"/>
    </row>
    <row r="72" spans="1:14">
      <c r="A72" s="28"/>
      <c r="B72" s="120"/>
      <c r="C72" s="218"/>
      <c r="D72" s="218"/>
      <c r="E72" s="218"/>
      <c r="F72" s="218"/>
      <c r="G72" s="28"/>
      <c r="N72" s="25"/>
    </row>
    <row r="73" spans="1:14">
      <c r="A73" s="28"/>
      <c r="B73" s="120"/>
      <c r="C73" s="218"/>
      <c r="D73" s="218"/>
      <c r="E73" s="218"/>
      <c r="F73" s="218"/>
      <c r="G73" s="28"/>
      <c r="N73" s="25"/>
    </row>
    <row r="74" spans="1:14">
      <c r="A74" s="28"/>
      <c r="B74" s="120"/>
      <c r="C74" s="218"/>
      <c r="D74" s="218"/>
      <c r="E74" s="218"/>
      <c r="F74" s="218"/>
      <c r="G74" s="28"/>
      <c r="H74" s="4"/>
      <c r="N74" s="25"/>
    </row>
    <row r="75" spans="1:14">
      <c r="B75" s="120"/>
      <c r="C75" s="218"/>
      <c r="D75" s="218"/>
      <c r="E75" s="218"/>
      <c r="F75" s="218"/>
      <c r="G75" s="220"/>
      <c r="N75" s="25"/>
    </row>
    <row r="76" spans="1:14">
      <c r="H76" s="4"/>
      <c r="N76" s="25"/>
    </row>
  </sheetData>
  <mergeCells count="3">
    <mergeCell ref="A2:L2"/>
    <mergeCell ref="A3:L3"/>
    <mergeCell ref="A4:L4"/>
  </mergeCells>
  <pageMargins left="0.2" right="0.2" top="0.2" bottom="0.2" header="0.3" footer="0.3"/>
  <pageSetup scale="1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R81"/>
  <sheetViews>
    <sheetView topLeftCell="A34" zoomScaleNormal="100" workbookViewId="0">
      <selection activeCell="R64" sqref="R64"/>
    </sheetView>
  </sheetViews>
  <sheetFormatPr defaultColWidth="9.140625" defaultRowHeight="12.75"/>
  <cols>
    <col min="1" max="1" width="5.85546875" style="25" customWidth="1"/>
    <col min="2" max="2" width="65.28515625" style="25" customWidth="1"/>
    <col min="3" max="3" width="1.7109375" style="38" customWidth="1"/>
    <col min="4" max="5" width="16" style="17" customWidth="1"/>
    <col min="6" max="6" width="15.28515625" style="17" customWidth="1"/>
    <col min="7" max="7" width="15.85546875" style="17" customWidth="1"/>
    <col min="8" max="8" width="17" style="17" customWidth="1"/>
    <col min="9" max="9" width="17.140625" style="17" customWidth="1"/>
    <col min="10" max="10" width="17" style="17" customWidth="1"/>
    <col min="11" max="11" width="17.28515625" style="17" customWidth="1"/>
    <col min="12" max="12" width="15.5703125" style="17" customWidth="1"/>
    <col min="13" max="13" width="61.140625" style="38" customWidth="1"/>
    <col min="14" max="14" width="26.85546875" style="122" customWidth="1"/>
    <col min="15" max="15" width="12.85546875" style="25" bestFit="1" customWidth="1"/>
    <col min="16" max="16" width="14" style="25" bestFit="1" customWidth="1"/>
    <col min="17" max="17" width="9.140625" style="25"/>
    <col min="18" max="18" width="12.85546875" style="25" bestFit="1" customWidth="1"/>
    <col min="19" max="16384" width="9.140625" style="25"/>
  </cols>
  <sheetData>
    <row r="1" spans="1:14">
      <c r="A1" s="15" t="s">
        <v>47</v>
      </c>
      <c r="B1" s="15"/>
      <c r="C1" s="114"/>
      <c r="D1" s="170"/>
      <c r="E1" s="170"/>
      <c r="F1" s="170"/>
      <c r="G1" s="170"/>
      <c r="H1" s="170"/>
      <c r="I1" s="170"/>
      <c r="J1" s="170"/>
      <c r="K1" s="170"/>
      <c r="L1" s="24" t="s">
        <v>47</v>
      </c>
    </row>
    <row r="2" spans="1:14">
      <c r="A2" s="429" t="s">
        <v>46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</row>
    <row r="3" spans="1:14">
      <c r="A3" s="429" t="s">
        <v>83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</row>
    <row r="4" spans="1:14">
      <c r="A4" s="429" t="s">
        <v>606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4">
      <c r="A5" s="15"/>
      <c r="B5" s="15"/>
      <c r="C5" s="114"/>
      <c r="D5" s="170"/>
      <c r="E5" s="170"/>
      <c r="F5" s="170"/>
      <c r="G5" s="170"/>
      <c r="H5" s="170"/>
      <c r="I5" s="170"/>
      <c r="J5" s="170"/>
      <c r="K5" s="311"/>
      <c r="L5" s="170"/>
    </row>
    <row r="6" spans="1:14" ht="38.25">
      <c r="A6" s="44" t="s">
        <v>44</v>
      </c>
      <c r="B6" s="30" t="s">
        <v>43</v>
      </c>
      <c r="C6" s="114"/>
      <c r="D6" s="83" t="s">
        <v>601</v>
      </c>
      <c r="E6" s="83" t="s">
        <v>100</v>
      </c>
      <c r="F6" s="83" t="s">
        <v>76</v>
      </c>
      <c r="G6" s="83" t="s">
        <v>77</v>
      </c>
      <c r="H6" s="83" t="s">
        <v>78</v>
      </c>
      <c r="I6" s="83" t="s">
        <v>79</v>
      </c>
      <c r="J6" s="83" t="s">
        <v>81</v>
      </c>
      <c r="K6" s="83" t="s">
        <v>603</v>
      </c>
      <c r="L6" s="47" t="s">
        <v>42</v>
      </c>
      <c r="M6" s="80" t="s">
        <v>41</v>
      </c>
      <c r="N6" s="123"/>
    </row>
    <row r="7" spans="1:14" ht="15.6" customHeight="1">
      <c r="A7" s="8"/>
      <c r="B7" s="1"/>
      <c r="C7" s="114"/>
      <c r="D7" s="171"/>
      <c r="E7" s="171"/>
      <c r="F7" s="171"/>
      <c r="G7" s="171"/>
      <c r="H7" s="171"/>
      <c r="I7" s="171"/>
      <c r="J7" s="171"/>
      <c r="K7" s="171"/>
      <c r="L7" s="171"/>
      <c r="M7" s="81"/>
      <c r="N7" s="124"/>
    </row>
    <row r="8" spans="1:14">
      <c r="A8" s="16"/>
      <c r="B8" s="30" t="s">
        <v>40</v>
      </c>
      <c r="C8" s="114"/>
      <c r="D8" s="169"/>
      <c r="E8" s="169"/>
      <c r="F8" s="169"/>
      <c r="G8" s="169"/>
      <c r="H8" s="169"/>
      <c r="I8" s="169"/>
      <c r="J8" s="169"/>
      <c r="K8" s="169"/>
      <c r="L8" s="169"/>
    </row>
    <row r="9" spans="1:14" ht="12" customHeight="1">
      <c r="A9" s="16"/>
      <c r="B9" s="1"/>
      <c r="C9" s="114"/>
      <c r="D9" s="11"/>
      <c r="E9" s="11"/>
      <c r="F9" s="11"/>
      <c r="G9" s="11"/>
      <c r="H9" s="11"/>
      <c r="I9" s="11"/>
      <c r="J9" s="11"/>
      <c r="K9" s="11"/>
      <c r="L9" s="169"/>
    </row>
    <row r="10" spans="1:14" s="17" customFormat="1">
      <c r="A10" s="24">
        <v>1</v>
      </c>
      <c r="B10" s="170" t="s">
        <v>39</v>
      </c>
      <c r="C10" s="82"/>
      <c r="D10" s="175">
        <v>8147623</v>
      </c>
      <c r="E10" s="175">
        <v>-21642</v>
      </c>
      <c r="F10" s="175">
        <v>0</v>
      </c>
      <c r="G10" s="175">
        <v>0</v>
      </c>
      <c r="H10" s="175">
        <v>0</v>
      </c>
      <c r="I10" s="175">
        <v>0</v>
      </c>
      <c r="J10" s="175">
        <v>0</v>
      </c>
      <c r="K10" s="175">
        <v>0</v>
      </c>
      <c r="L10" s="175">
        <v>8125981</v>
      </c>
      <c r="M10" s="37" t="s">
        <v>351</v>
      </c>
      <c r="N10" s="125"/>
    </row>
    <row r="11" spans="1:14" s="17" customFormat="1">
      <c r="A11" s="24" t="s">
        <v>38</v>
      </c>
      <c r="B11" s="170" t="s">
        <v>37</v>
      </c>
      <c r="C11" s="110"/>
      <c r="D11" s="173">
        <v>130642</v>
      </c>
      <c r="E11" s="173">
        <v>0</v>
      </c>
      <c r="F11" s="173">
        <v>0</v>
      </c>
      <c r="G11" s="173">
        <v>0</v>
      </c>
      <c r="H11" s="173">
        <v>0</v>
      </c>
      <c r="I11" s="173">
        <v>0</v>
      </c>
      <c r="J11" s="173">
        <v>0</v>
      </c>
      <c r="K11" s="173">
        <v>0</v>
      </c>
      <c r="L11" s="174">
        <v>130642</v>
      </c>
      <c r="M11" s="31" t="s">
        <v>350</v>
      </c>
      <c r="N11" s="125"/>
    </row>
    <row r="12" spans="1:14" s="17" customFormat="1">
      <c r="A12" s="24">
        <v>2</v>
      </c>
      <c r="B12" s="170" t="s">
        <v>36</v>
      </c>
      <c r="C12" s="82"/>
      <c r="D12" s="173">
        <v>146886</v>
      </c>
      <c r="E12" s="173">
        <v>0</v>
      </c>
      <c r="F12" s="173">
        <v>0</v>
      </c>
      <c r="G12" s="173">
        <v>0</v>
      </c>
      <c r="H12" s="173">
        <v>0</v>
      </c>
      <c r="I12" s="173">
        <v>0</v>
      </c>
      <c r="J12" s="173">
        <v>0</v>
      </c>
      <c r="K12" s="173">
        <v>0</v>
      </c>
      <c r="L12" s="174">
        <v>146886</v>
      </c>
      <c r="M12" s="37"/>
      <c r="N12" s="125"/>
    </row>
    <row r="13" spans="1:14" s="17" customFormat="1">
      <c r="A13" s="24">
        <v>3</v>
      </c>
      <c r="B13" s="170" t="s">
        <v>35</v>
      </c>
      <c r="C13" s="82"/>
      <c r="D13" s="173">
        <v>-35569</v>
      </c>
      <c r="E13" s="173">
        <v>0</v>
      </c>
      <c r="F13" s="173">
        <v>0</v>
      </c>
      <c r="G13" s="173">
        <v>0</v>
      </c>
      <c r="H13" s="173">
        <v>0</v>
      </c>
      <c r="I13" s="173">
        <v>0</v>
      </c>
      <c r="J13" s="173">
        <v>0</v>
      </c>
      <c r="K13" s="173">
        <v>0</v>
      </c>
      <c r="L13" s="174">
        <v>-35569</v>
      </c>
      <c r="M13" s="37"/>
      <c r="N13" s="125"/>
    </row>
    <row r="14" spans="1:14" s="17" customFormat="1">
      <c r="A14" s="24">
        <v>4</v>
      </c>
      <c r="B14" s="170" t="s">
        <v>34</v>
      </c>
      <c r="C14" s="82"/>
      <c r="D14" s="173">
        <v>36204</v>
      </c>
      <c r="E14" s="173">
        <v>0</v>
      </c>
      <c r="F14" s="173">
        <v>0</v>
      </c>
      <c r="G14" s="173">
        <v>0</v>
      </c>
      <c r="H14" s="173">
        <v>0</v>
      </c>
      <c r="I14" s="173">
        <v>0</v>
      </c>
      <c r="J14" s="173">
        <v>0</v>
      </c>
      <c r="K14" s="173">
        <v>0</v>
      </c>
      <c r="L14" s="174">
        <v>36204</v>
      </c>
      <c r="M14" s="37"/>
      <c r="N14" s="125"/>
    </row>
    <row r="15" spans="1:14" s="17" customFormat="1" ht="13.5" thickBot="1">
      <c r="A15" s="43">
        <v>5</v>
      </c>
      <c r="B15" s="42" t="s">
        <v>33</v>
      </c>
      <c r="C15" s="82"/>
      <c r="D15" s="176">
        <v>8425786</v>
      </c>
      <c r="E15" s="176">
        <v>-21642</v>
      </c>
      <c r="F15" s="176">
        <v>0</v>
      </c>
      <c r="G15" s="176">
        <v>0</v>
      </c>
      <c r="H15" s="176">
        <v>0</v>
      </c>
      <c r="I15" s="176">
        <v>0</v>
      </c>
      <c r="J15" s="176">
        <v>0</v>
      </c>
      <c r="K15" s="176">
        <v>0</v>
      </c>
      <c r="L15" s="176">
        <v>8404144</v>
      </c>
      <c r="M15" s="82"/>
      <c r="N15" s="126"/>
    </row>
    <row r="16" spans="1:14" s="17" customFormat="1" ht="6" customHeight="1" thickTop="1">
      <c r="A16" s="24"/>
      <c r="B16" s="170"/>
      <c r="C16" s="82"/>
      <c r="D16" s="171"/>
      <c r="E16" s="171"/>
      <c r="F16" s="171"/>
      <c r="G16" s="171"/>
      <c r="H16" s="171"/>
      <c r="I16" s="171"/>
      <c r="J16" s="171"/>
      <c r="K16" s="171"/>
      <c r="L16" s="171"/>
      <c r="M16" s="31"/>
      <c r="N16" s="125"/>
    </row>
    <row r="17" spans="1:16" s="17" customFormat="1">
      <c r="A17" s="24"/>
      <c r="B17" s="49" t="s">
        <v>32</v>
      </c>
      <c r="C17" s="82"/>
      <c r="D17" s="170"/>
      <c r="E17" s="170"/>
      <c r="F17" s="170"/>
      <c r="G17" s="170"/>
      <c r="H17" s="170"/>
      <c r="I17" s="170"/>
      <c r="J17" s="170"/>
      <c r="K17" s="170"/>
      <c r="L17" s="170"/>
      <c r="M17" s="31"/>
      <c r="N17" s="125"/>
    </row>
    <row r="18" spans="1:16" s="17" customFormat="1" ht="3" customHeight="1">
      <c r="A18" s="24"/>
      <c r="B18" s="19"/>
      <c r="C18" s="111"/>
      <c r="D18" s="170"/>
      <c r="E18" s="170"/>
      <c r="F18" s="170"/>
      <c r="G18" s="170"/>
      <c r="H18" s="170"/>
      <c r="I18" s="170"/>
      <c r="J18" s="170"/>
      <c r="K18" s="170"/>
      <c r="L18" s="170"/>
      <c r="M18" s="31"/>
      <c r="N18" s="125"/>
    </row>
    <row r="19" spans="1:16" s="17" customFormat="1">
      <c r="A19" s="24">
        <v>6</v>
      </c>
      <c r="B19" s="170" t="s">
        <v>31</v>
      </c>
      <c r="C19" s="31"/>
      <c r="D19" s="175">
        <v>1171484</v>
      </c>
      <c r="E19" s="175">
        <v>1566725</v>
      </c>
      <c r="F19" s="175">
        <v>-133</v>
      </c>
      <c r="G19" s="175">
        <v>0</v>
      </c>
      <c r="H19" s="175">
        <v>-300</v>
      </c>
      <c r="I19" s="175">
        <v>34972</v>
      </c>
      <c r="J19" s="175">
        <v>-400</v>
      </c>
      <c r="K19" s="175">
        <v>0</v>
      </c>
      <c r="L19" s="175">
        <v>2772348</v>
      </c>
      <c r="M19" s="37" t="s">
        <v>71</v>
      </c>
      <c r="N19" s="125"/>
      <c r="O19" s="169"/>
    </row>
    <row r="20" spans="1:16" s="17" customFormat="1">
      <c r="A20" s="24">
        <v>7</v>
      </c>
      <c r="B20" s="170" t="s">
        <v>30</v>
      </c>
      <c r="C20" s="31"/>
      <c r="D20" s="173">
        <v>981821</v>
      </c>
      <c r="E20" s="173">
        <v>370881</v>
      </c>
      <c r="F20" s="173">
        <v>6193</v>
      </c>
      <c r="G20" s="173">
        <v>19831</v>
      </c>
      <c r="H20" s="173">
        <v>13320</v>
      </c>
      <c r="I20" s="173">
        <v>108826</v>
      </c>
      <c r="J20" s="173">
        <v>-24056</v>
      </c>
      <c r="K20" s="173">
        <v>0</v>
      </c>
      <c r="L20" s="174">
        <v>1476816</v>
      </c>
      <c r="M20" s="37" t="s">
        <v>72</v>
      </c>
      <c r="N20" s="125"/>
      <c r="O20" s="169"/>
    </row>
    <row r="21" spans="1:16" s="17" customFormat="1">
      <c r="A21" s="24">
        <v>8</v>
      </c>
      <c r="B21" s="170" t="s">
        <v>29</v>
      </c>
      <c r="C21" s="31"/>
      <c r="D21" s="173">
        <v>108485</v>
      </c>
      <c r="E21" s="173">
        <v>572179</v>
      </c>
      <c r="F21" s="173">
        <v>-1958</v>
      </c>
      <c r="G21" s="173">
        <v>0</v>
      </c>
      <c r="H21" s="173">
        <v>0</v>
      </c>
      <c r="I21" s="173">
        <v>0</v>
      </c>
      <c r="J21" s="173">
        <v>0</v>
      </c>
      <c r="K21" s="173">
        <v>0</v>
      </c>
      <c r="L21" s="174">
        <v>678706</v>
      </c>
      <c r="M21" s="31" t="s">
        <v>352</v>
      </c>
      <c r="N21" s="125"/>
      <c r="O21" s="172"/>
    </row>
    <row r="22" spans="1:16" s="17" customFormat="1">
      <c r="A22" s="24">
        <v>9</v>
      </c>
      <c r="B22" s="170" t="s">
        <v>28</v>
      </c>
      <c r="C22" s="31"/>
      <c r="D22" s="173">
        <v>1684011</v>
      </c>
      <c r="E22" s="173">
        <v>0</v>
      </c>
      <c r="F22" s="173">
        <v>0</v>
      </c>
      <c r="G22" s="173">
        <v>0</v>
      </c>
      <c r="H22" s="173">
        <v>0</v>
      </c>
      <c r="I22" s="173">
        <v>0</v>
      </c>
      <c r="J22" s="173">
        <v>0</v>
      </c>
      <c r="K22" s="173">
        <v>0</v>
      </c>
      <c r="L22" s="174">
        <v>1684011</v>
      </c>
      <c r="M22" s="37"/>
      <c r="N22" s="125"/>
      <c r="O22" s="172"/>
      <c r="P22" s="18"/>
    </row>
    <row r="23" spans="1:16" s="17" customFormat="1">
      <c r="A23" s="24">
        <v>10</v>
      </c>
      <c r="B23" s="170" t="s">
        <v>27</v>
      </c>
      <c r="C23" s="31"/>
      <c r="D23" s="173">
        <v>0</v>
      </c>
      <c r="E23" s="173">
        <v>0</v>
      </c>
      <c r="F23" s="173">
        <v>0</v>
      </c>
      <c r="G23" s="173">
        <v>0</v>
      </c>
      <c r="H23" s="173">
        <v>0</v>
      </c>
      <c r="I23" s="173">
        <v>0</v>
      </c>
      <c r="J23" s="173">
        <v>0</v>
      </c>
      <c r="K23" s="173">
        <v>0</v>
      </c>
      <c r="L23" s="174">
        <v>0</v>
      </c>
      <c r="M23" s="31"/>
      <c r="N23" s="125"/>
      <c r="O23" s="172"/>
    </row>
    <row r="24" spans="1:16" s="17" customFormat="1" ht="13.5" customHeight="1">
      <c r="A24" s="24">
        <v>11</v>
      </c>
      <c r="B24" s="170" t="s">
        <v>26</v>
      </c>
      <c r="C24" s="173">
        <f t="shared" ref="C24" si="0">ROUND(0,0)</f>
        <v>0</v>
      </c>
      <c r="D24" s="173">
        <v>0</v>
      </c>
      <c r="E24" s="173">
        <v>0</v>
      </c>
      <c r="F24" s="173">
        <v>0</v>
      </c>
      <c r="G24" s="173">
        <v>0</v>
      </c>
      <c r="H24" s="173">
        <v>0</v>
      </c>
      <c r="I24" s="173">
        <v>0</v>
      </c>
      <c r="J24" s="173">
        <v>0</v>
      </c>
      <c r="K24" s="173">
        <v>0</v>
      </c>
      <c r="L24" s="174">
        <v>0</v>
      </c>
      <c r="M24" s="37"/>
      <c r="N24" s="125"/>
      <c r="O24" s="173"/>
      <c r="P24" s="18"/>
    </row>
    <row r="25" spans="1:16" s="17" customFormat="1">
      <c r="A25" s="24">
        <v>12</v>
      </c>
      <c r="B25" s="170" t="s">
        <v>25</v>
      </c>
      <c r="C25" s="31"/>
      <c r="D25" s="173">
        <v>-40303</v>
      </c>
      <c r="E25" s="173">
        <v>0</v>
      </c>
      <c r="F25" s="173">
        <v>0</v>
      </c>
      <c r="G25" s="173">
        <v>0</v>
      </c>
      <c r="H25" s="173">
        <v>0</v>
      </c>
      <c r="I25" s="173">
        <v>0</v>
      </c>
      <c r="J25" s="173">
        <v>0</v>
      </c>
      <c r="K25" s="173">
        <v>0</v>
      </c>
      <c r="L25" s="174">
        <v>-40303</v>
      </c>
      <c r="M25" s="37"/>
      <c r="N25" s="125"/>
      <c r="O25" s="170"/>
    </row>
    <row r="26" spans="1:16" s="17" customFormat="1">
      <c r="A26" s="24">
        <v>13</v>
      </c>
      <c r="B26" s="170" t="s">
        <v>24</v>
      </c>
      <c r="C26" s="31"/>
      <c r="D26" s="173">
        <v>17814</v>
      </c>
      <c r="E26" s="173">
        <v>0</v>
      </c>
      <c r="F26" s="173">
        <v>0</v>
      </c>
      <c r="G26" s="173">
        <v>0</v>
      </c>
      <c r="H26" s="173">
        <v>0</v>
      </c>
      <c r="I26" s="173">
        <v>0</v>
      </c>
      <c r="J26" s="173">
        <v>0</v>
      </c>
      <c r="K26" s="173">
        <v>0</v>
      </c>
      <c r="L26" s="174">
        <v>17814</v>
      </c>
      <c r="M26" s="37"/>
      <c r="N26" s="125"/>
      <c r="O26" s="169"/>
    </row>
    <row r="27" spans="1:16" s="17" customFormat="1">
      <c r="A27" s="24">
        <v>14</v>
      </c>
      <c r="B27" s="170" t="s">
        <v>23</v>
      </c>
      <c r="C27" s="31"/>
      <c r="D27" s="173">
        <v>0</v>
      </c>
      <c r="E27" s="173">
        <v>0</v>
      </c>
      <c r="F27" s="173">
        <v>0</v>
      </c>
      <c r="G27" s="173">
        <v>0</v>
      </c>
      <c r="H27" s="173">
        <v>0</v>
      </c>
      <c r="I27" s="173">
        <v>0</v>
      </c>
      <c r="J27" s="173">
        <v>0</v>
      </c>
      <c r="K27" s="173">
        <v>0</v>
      </c>
      <c r="L27" s="174">
        <v>0</v>
      </c>
      <c r="M27" s="31"/>
      <c r="N27" s="125"/>
      <c r="O27" s="172"/>
    </row>
    <row r="28" spans="1:16" s="17" customFormat="1" ht="13.5" thickBot="1">
      <c r="A28" s="43">
        <v>15</v>
      </c>
      <c r="B28" s="42" t="s">
        <v>22</v>
      </c>
      <c r="C28" s="31"/>
      <c r="D28" s="176">
        <v>3923312</v>
      </c>
      <c r="E28" s="176">
        <v>2509785</v>
      </c>
      <c r="F28" s="176">
        <v>4102</v>
      </c>
      <c r="G28" s="176">
        <v>19831</v>
      </c>
      <c r="H28" s="176">
        <v>13020</v>
      </c>
      <c r="I28" s="176">
        <v>143798</v>
      </c>
      <c r="J28" s="176">
        <v>-24456</v>
      </c>
      <c r="K28" s="176">
        <v>0</v>
      </c>
      <c r="L28" s="176">
        <v>6589392</v>
      </c>
      <c r="M28" s="82"/>
      <c r="N28" s="126"/>
      <c r="O28" s="173"/>
    </row>
    <row r="29" spans="1:16" s="17" customFormat="1" ht="14.25" thickTop="1" thickBot="1">
      <c r="A29" s="59">
        <v>16</v>
      </c>
      <c r="B29" s="60" t="s">
        <v>21</v>
      </c>
      <c r="C29" s="31"/>
      <c r="D29" s="179">
        <v>4502474</v>
      </c>
      <c r="E29" s="179">
        <v>-2531427</v>
      </c>
      <c r="F29" s="179">
        <v>-4102</v>
      </c>
      <c r="G29" s="179">
        <v>-19831</v>
      </c>
      <c r="H29" s="179">
        <v>-13020</v>
      </c>
      <c r="I29" s="179">
        <v>-143798</v>
      </c>
      <c r="J29" s="179">
        <v>24456</v>
      </c>
      <c r="K29" s="179">
        <v>0</v>
      </c>
      <c r="L29" s="179">
        <v>1814752</v>
      </c>
      <c r="M29" s="82"/>
      <c r="N29" s="126"/>
      <c r="O29" s="174"/>
    </row>
    <row r="30" spans="1:16" s="17" customFormat="1" ht="6.75" customHeight="1" thickTop="1">
      <c r="A30" s="24"/>
      <c r="B30" s="170"/>
      <c r="C30" s="31"/>
      <c r="D30" s="171"/>
      <c r="E30" s="171"/>
      <c r="F30" s="171"/>
      <c r="G30" s="171"/>
      <c r="H30" s="171"/>
      <c r="I30" s="171"/>
      <c r="J30" s="171"/>
      <c r="K30" s="171"/>
      <c r="L30" s="171"/>
      <c r="M30" s="31"/>
      <c r="N30" s="125"/>
      <c r="O30" s="170"/>
    </row>
    <row r="31" spans="1:16" s="17" customFormat="1">
      <c r="A31" s="24"/>
      <c r="B31" s="49" t="s">
        <v>20</v>
      </c>
      <c r="C31" s="111"/>
      <c r="D31" s="170"/>
      <c r="E31" s="170"/>
      <c r="F31" s="170"/>
      <c r="G31" s="170"/>
      <c r="H31" s="170"/>
      <c r="I31" s="170"/>
      <c r="J31" s="170"/>
      <c r="K31" s="170"/>
      <c r="L31" s="170"/>
      <c r="M31" s="31"/>
      <c r="N31" s="125"/>
    </row>
    <row r="32" spans="1:16" s="17" customFormat="1" ht="5.25" customHeight="1">
      <c r="A32" s="24"/>
      <c r="B32" s="19"/>
      <c r="C32" s="111"/>
      <c r="D32" s="170"/>
      <c r="E32" s="170"/>
      <c r="F32" s="170"/>
      <c r="G32" s="170"/>
      <c r="H32" s="170"/>
      <c r="I32" s="170"/>
      <c r="J32" s="170"/>
      <c r="K32" s="170"/>
      <c r="L32" s="170"/>
      <c r="M32" s="31"/>
      <c r="N32" s="125"/>
    </row>
    <row r="33" spans="1:18" s="17" customFormat="1">
      <c r="A33" s="24"/>
      <c r="B33" s="170" t="s">
        <v>19</v>
      </c>
      <c r="C33" s="111"/>
      <c r="D33" s="170"/>
      <c r="E33" s="170"/>
      <c r="F33" s="170"/>
      <c r="G33" s="170"/>
      <c r="H33" s="170"/>
      <c r="I33" s="170"/>
      <c r="J33" s="170"/>
      <c r="K33" s="170"/>
      <c r="L33" s="170"/>
      <c r="M33" s="31"/>
      <c r="N33" s="125"/>
      <c r="O33" s="34"/>
      <c r="P33" s="35"/>
    </row>
    <row r="34" spans="1:18" s="17" customFormat="1">
      <c r="A34" s="24">
        <v>17</v>
      </c>
      <c r="B34" s="170" t="s">
        <v>16</v>
      </c>
      <c r="C34" s="82"/>
      <c r="D34" s="175">
        <v>3694197</v>
      </c>
      <c r="E34" s="175">
        <v>1181043</v>
      </c>
      <c r="F34" s="175">
        <v>292654</v>
      </c>
      <c r="G34" s="175">
        <v>109882</v>
      </c>
      <c r="H34" s="175">
        <v>13009</v>
      </c>
      <c r="I34" s="175">
        <v>96802</v>
      </c>
      <c r="J34" s="175">
        <v>13400</v>
      </c>
      <c r="K34" s="175">
        <v>0</v>
      </c>
      <c r="L34" s="175">
        <v>5400987</v>
      </c>
      <c r="M34" s="31" t="s">
        <v>95</v>
      </c>
      <c r="N34" s="125"/>
      <c r="O34" s="34"/>
      <c r="P34" s="35"/>
      <c r="R34" s="18"/>
    </row>
    <row r="35" spans="1:18" s="17" customFormat="1">
      <c r="A35" s="24">
        <v>18</v>
      </c>
      <c r="B35" s="170" t="s">
        <v>15</v>
      </c>
      <c r="C35" s="113"/>
      <c r="D35" s="173">
        <v>1282000</v>
      </c>
      <c r="E35" s="173">
        <v>316000</v>
      </c>
      <c r="F35" s="173">
        <v>178000</v>
      </c>
      <c r="G35" s="173">
        <v>96000</v>
      </c>
      <c r="H35" s="173">
        <v>37000</v>
      </c>
      <c r="I35" s="173">
        <v>987000</v>
      </c>
      <c r="J35" s="173">
        <v>25000</v>
      </c>
      <c r="K35" s="173">
        <v>0</v>
      </c>
      <c r="L35" s="174">
        <v>2921000</v>
      </c>
      <c r="M35" s="31" t="s">
        <v>73</v>
      </c>
      <c r="N35" s="125"/>
      <c r="R35" s="29"/>
    </row>
    <row r="36" spans="1:18" s="17" customFormat="1">
      <c r="A36" s="24">
        <v>19</v>
      </c>
      <c r="B36" s="170" t="s">
        <v>14</v>
      </c>
      <c r="C36" s="110"/>
      <c r="D36" s="173">
        <v>1182059</v>
      </c>
      <c r="E36" s="173">
        <v>0</v>
      </c>
      <c r="F36" s="173">
        <v>0</v>
      </c>
      <c r="G36" s="173">
        <v>0</v>
      </c>
      <c r="H36" s="173">
        <v>0</v>
      </c>
      <c r="I36" s="173">
        <v>0</v>
      </c>
      <c r="J36" s="173">
        <v>0</v>
      </c>
      <c r="K36" s="173">
        <v>0</v>
      </c>
      <c r="L36" s="174">
        <v>1182059</v>
      </c>
      <c r="M36" s="31"/>
      <c r="N36" s="125"/>
      <c r="P36" s="29"/>
      <c r="R36" s="29"/>
    </row>
    <row r="37" spans="1:18" s="17" customFormat="1">
      <c r="A37" s="24">
        <v>20</v>
      </c>
      <c r="B37" s="170" t="s">
        <v>13</v>
      </c>
      <c r="C37" s="111"/>
      <c r="D37" s="173">
        <v>16508103</v>
      </c>
      <c r="E37" s="173">
        <v>0</v>
      </c>
      <c r="F37" s="173">
        <v>0</v>
      </c>
      <c r="G37" s="173">
        <v>0</v>
      </c>
      <c r="H37" s="173">
        <v>0</v>
      </c>
      <c r="I37" s="173">
        <v>0</v>
      </c>
      <c r="J37" s="173">
        <v>0</v>
      </c>
      <c r="K37" s="173">
        <v>0</v>
      </c>
      <c r="L37" s="174">
        <v>16508103</v>
      </c>
      <c r="M37" s="31" t="s">
        <v>74</v>
      </c>
      <c r="N37" s="432"/>
    </row>
    <row r="38" spans="1:18" s="17" customFormat="1">
      <c r="A38" s="24" t="s">
        <v>18</v>
      </c>
      <c r="B38" s="170" t="s">
        <v>11</v>
      </c>
      <c r="C38" s="111"/>
      <c r="D38" s="173">
        <v>-1741876</v>
      </c>
      <c r="E38" s="173">
        <v>0</v>
      </c>
      <c r="F38" s="173">
        <v>0</v>
      </c>
      <c r="G38" s="173">
        <v>0</v>
      </c>
      <c r="H38" s="173">
        <v>0</v>
      </c>
      <c r="I38" s="173">
        <v>0</v>
      </c>
      <c r="J38" s="173">
        <v>0</v>
      </c>
      <c r="K38" s="173">
        <v>0</v>
      </c>
      <c r="L38" s="174">
        <v>-1741876</v>
      </c>
      <c r="M38" s="31" t="s">
        <v>75</v>
      </c>
      <c r="N38" s="432"/>
    </row>
    <row r="39" spans="1:18" s="17" customFormat="1">
      <c r="A39" s="24">
        <v>21</v>
      </c>
      <c r="B39" s="170" t="s">
        <v>10</v>
      </c>
      <c r="C39" s="111"/>
      <c r="D39" s="173">
        <v>0</v>
      </c>
      <c r="E39" s="173">
        <v>0</v>
      </c>
      <c r="F39" s="173">
        <v>0</v>
      </c>
      <c r="G39" s="173">
        <v>0</v>
      </c>
      <c r="H39" s="173">
        <v>0</v>
      </c>
      <c r="I39" s="173">
        <v>0</v>
      </c>
      <c r="J39" s="173">
        <v>0</v>
      </c>
      <c r="K39" s="173">
        <v>0</v>
      </c>
      <c r="L39" s="174">
        <v>0</v>
      </c>
      <c r="M39" s="31"/>
      <c r="N39" s="125"/>
    </row>
    <row r="40" spans="1:18" s="17" customFormat="1">
      <c r="A40" s="24">
        <v>22</v>
      </c>
      <c r="B40" s="170" t="s">
        <v>9</v>
      </c>
      <c r="C40" s="82"/>
      <c r="D40" s="174">
        <v>-192084</v>
      </c>
      <c r="E40" s="174">
        <v>0</v>
      </c>
      <c r="F40" s="173">
        <v>0</v>
      </c>
      <c r="G40" s="173">
        <v>0</v>
      </c>
      <c r="H40" s="173">
        <v>0</v>
      </c>
      <c r="I40" s="173">
        <v>0</v>
      </c>
      <c r="J40" s="173">
        <v>0</v>
      </c>
      <c r="K40" s="173">
        <v>0</v>
      </c>
      <c r="L40" s="174">
        <v>-192084</v>
      </c>
      <c r="M40" s="31"/>
      <c r="N40" s="125"/>
    </row>
    <row r="41" spans="1:18" s="17" customFormat="1" ht="15.75" customHeight="1">
      <c r="A41" s="24"/>
      <c r="B41" s="170"/>
      <c r="C41" s="111"/>
      <c r="D41" s="170"/>
      <c r="E41" s="170"/>
      <c r="F41" s="170"/>
      <c r="G41" s="170"/>
      <c r="H41" s="170"/>
      <c r="I41" s="170"/>
      <c r="J41" s="170"/>
      <c r="K41" s="170"/>
      <c r="L41" s="170"/>
      <c r="M41" s="31"/>
      <c r="N41" s="125"/>
    </row>
    <row r="42" spans="1:18" s="17" customFormat="1">
      <c r="A42" s="24"/>
      <c r="B42" s="170" t="s">
        <v>17</v>
      </c>
      <c r="C42" s="111"/>
      <c r="D42" s="170"/>
      <c r="E42" s="170"/>
      <c r="F42" s="170"/>
      <c r="G42" s="170"/>
      <c r="H42" s="170"/>
      <c r="I42" s="170"/>
      <c r="J42" s="170"/>
      <c r="K42" s="170"/>
      <c r="L42" s="170"/>
      <c r="M42" s="31"/>
      <c r="N42" s="125"/>
    </row>
    <row r="43" spans="1:18" s="17" customFormat="1">
      <c r="A43" s="24">
        <v>23</v>
      </c>
      <c r="B43" s="170" t="s">
        <v>16</v>
      </c>
      <c r="C43" s="111"/>
      <c r="D43" s="175">
        <v>1857059</v>
      </c>
      <c r="E43" s="175">
        <v>2914279</v>
      </c>
      <c r="F43" s="175">
        <v>310582</v>
      </c>
      <c r="G43" s="175">
        <v>152755</v>
      </c>
      <c r="H43" s="175">
        <v>18312</v>
      </c>
      <c r="I43" s="175">
        <v>125381</v>
      </c>
      <c r="J43" s="175">
        <v>22558</v>
      </c>
      <c r="K43" s="175">
        <v>0</v>
      </c>
      <c r="L43" s="175">
        <v>5400926</v>
      </c>
      <c r="M43" s="31"/>
      <c r="N43" s="125" t="s">
        <v>376</v>
      </c>
    </row>
    <row r="44" spans="1:18" s="17" customFormat="1">
      <c r="A44" s="24">
        <v>24</v>
      </c>
      <c r="B44" s="170" t="s">
        <v>15</v>
      </c>
      <c r="C44" s="110"/>
      <c r="D44" s="173">
        <v>1086380</v>
      </c>
      <c r="E44" s="173">
        <v>830472</v>
      </c>
      <c r="F44" s="173">
        <v>267892</v>
      </c>
      <c r="G44" s="173">
        <v>139354</v>
      </c>
      <c r="H44" s="173">
        <v>48622</v>
      </c>
      <c r="I44" s="173">
        <v>278749</v>
      </c>
      <c r="J44" s="173">
        <v>47531</v>
      </c>
      <c r="K44" s="173">
        <v>0</v>
      </c>
      <c r="L44" s="174">
        <v>2699000</v>
      </c>
      <c r="M44" s="31"/>
      <c r="N44" s="125" t="s">
        <v>376</v>
      </c>
    </row>
    <row r="45" spans="1:18" s="17" customFormat="1">
      <c r="A45" s="24">
        <v>25</v>
      </c>
      <c r="B45" s="170" t="s">
        <v>14</v>
      </c>
      <c r="C45" s="110"/>
      <c r="D45" s="173">
        <v>749740</v>
      </c>
      <c r="E45" s="173">
        <v>0</v>
      </c>
      <c r="F45" s="173">
        <v>0</v>
      </c>
      <c r="G45" s="173">
        <v>0</v>
      </c>
      <c r="H45" s="173">
        <v>0</v>
      </c>
      <c r="I45" s="173">
        <v>0</v>
      </c>
      <c r="J45" s="173">
        <v>0</v>
      </c>
      <c r="K45" s="173">
        <v>0</v>
      </c>
      <c r="L45" s="174">
        <v>749740</v>
      </c>
      <c r="M45" s="31"/>
      <c r="N45" s="125" t="s">
        <v>376</v>
      </c>
    </row>
    <row r="46" spans="1:18" s="17" customFormat="1">
      <c r="A46" s="24">
        <v>26</v>
      </c>
      <c r="B46" s="170" t="s">
        <v>13</v>
      </c>
      <c r="C46" s="111"/>
      <c r="D46" s="173">
        <v>15733128</v>
      </c>
      <c r="E46" s="173">
        <v>1104086</v>
      </c>
      <c r="F46" s="173">
        <v>0</v>
      </c>
      <c r="G46" s="173">
        <v>0</v>
      </c>
      <c r="H46" s="173">
        <v>0</v>
      </c>
      <c r="I46" s="173">
        <v>0</v>
      </c>
      <c r="J46" s="173">
        <v>0</v>
      </c>
      <c r="K46" s="173">
        <v>0</v>
      </c>
      <c r="L46" s="174">
        <v>16837214</v>
      </c>
      <c r="M46" s="31"/>
      <c r="N46" s="125" t="s">
        <v>376</v>
      </c>
    </row>
    <row r="47" spans="1:18" s="17" customFormat="1">
      <c r="A47" s="24" t="s">
        <v>12</v>
      </c>
      <c r="B47" s="170" t="s">
        <v>11</v>
      </c>
      <c r="C47" s="111"/>
      <c r="D47" s="173">
        <v>-3483751</v>
      </c>
      <c r="E47" s="173">
        <v>0</v>
      </c>
      <c r="F47" s="173">
        <v>0</v>
      </c>
      <c r="G47" s="173">
        <v>0</v>
      </c>
      <c r="H47" s="173">
        <v>0</v>
      </c>
      <c r="I47" s="173">
        <v>0</v>
      </c>
      <c r="J47" s="173">
        <v>0</v>
      </c>
      <c r="K47" s="173">
        <v>0</v>
      </c>
      <c r="L47" s="174">
        <v>-3483751</v>
      </c>
      <c r="M47" s="31"/>
      <c r="N47" s="125" t="s">
        <v>376</v>
      </c>
    </row>
    <row r="48" spans="1:18" s="17" customFormat="1">
      <c r="A48" s="24">
        <v>27</v>
      </c>
      <c r="B48" s="170" t="s">
        <v>10</v>
      </c>
      <c r="C48" s="111"/>
      <c r="D48" s="173">
        <v>0</v>
      </c>
      <c r="E48" s="173">
        <v>0</v>
      </c>
      <c r="F48" s="173">
        <v>0</v>
      </c>
      <c r="G48" s="173">
        <v>0</v>
      </c>
      <c r="H48" s="173">
        <v>0</v>
      </c>
      <c r="I48" s="173">
        <v>0</v>
      </c>
      <c r="J48" s="173">
        <v>0</v>
      </c>
      <c r="K48" s="173">
        <v>0</v>
      </c>
      <c r="L48" s="174">
        <v>0</v>
      </c>
      <c r="M48" s="31"/>
      <c r="N48" s="125" t="s">
        <v>376</v>
      </c>
    </row>
    <row r="49" spans="1:16" s="17" customFormat="1">
      <c r="A49" s="24">
        <v>28</v>
      </c>
      <c r="B49" s="170" t="s">
        <v>9</v>
      </c>
      <c r="C49" s="111"/>
      <c r="D49" s="173">
        <v>-156110</v>
      </c>
      <c r="E49" s="173">
        <v>0</v>
      </c>
      <c r="F49" s="173">
        <v>0</v>
      </c>
      <c r="G49" s="173">
        <v>0</v>
      </c>
      <c r="H49" s="173">
        <v>0</v>
      </c>
      <c r="I49" s="173">
        <v>0</v>
      </c>
      <c r="J49" s="173">
        <v>0</v>
      </c>
      <c r="K49" s="173">
        <v>0</v>
      </c>
      <c r="L49" s="174">
        <v>-156110</v>
      </c>
      <c r="M49" s="94"/>
      <c r="N49" s="125" t="s">
        <v>376</v>
      </c>
    </row>
    <row r="50" spans="1:16" s="17" customFormat="1" ht="13.5" thickBot="1">
      <c r="A50" s="43">
        <v>29</v>
      </c>
      <c r="B50" s="42" t="s">
        <v>8</v>
      </c>
      <c r="C50" s="111"/>
      <c r="D50" s="176">
        <v>-4945953</v>
      </c>
      <c r="E50" s="176">
        <v>3351794</v>
      </c>
      <c r="F50" s="176">
        <v>107820</v>
      </c>
      <c r="G50" s="176">
        <v>86227</v>
      </c>
      <c r="H50" s="176">
        <v>16925</v>
      </c>
      <c r="I50" s="176">
        <v>-679672</v>
      </c>
      <c r="J50" s="176">
        <v>31689</v>
      </c>
      <c r="K50" s="176">
        <v>0</v>
      </c>
      <c r="L50" s="176">
        <v>-2031170</v>
      </c>
      <c r="M50" s="31"/>
      <c r="N50" s="125"/>
    </row>
    <row r="51" spans="1:16" s="17" customFormat="1" ht="6" customHeight="1" thickTop="1">
      <c r="A51" s="24"/>
      <c r="B51" s="170"/>
      <c r="C51" s="110"/>
      <c r="D51" s="171"/>
      <c r="E51" s="171"/>
      <c r="F51" s="171"/>
      <c r="G51" s="171"/>
      <c r="H51" s="171"/>
      <c r="I51" s="171"/>
      <c r="J51" s="171"/>
      <c r="K51" s="171"/>
      <c r="L51" s="171"/>
      <c r="M51" s="31"/>
      <c r="N51" s="125"/>
    </row>
    <row r="52" spans="1:16" s="17" customFormat="1">
      <c r="A52" s="24"/>
      <c r="B52" s="49" t="s">
        <v>7</v>
      </c>
      <c r="C52" s="111"/>
      <c r="D52" s="172"/>
      <c r="E52" s="172"/>
      <c r="F52" s="172"/>
      <c r="G52" s="172"/>
      <c r="H52" s="170"/>
      <c r="I52" s="170"/>
      <c r="J52" s="170"/>
      <c r="K52" s="170"/>
      <c r="L52" s="175"/>
      <c r="M52" s="31">
        <v>39796</v>
      </c>
      <c r="N52" s="125"/>
      <c r="O52" s="18"/>
      <c r="P52" s="18"/>
    </row>
    <row r="53" spans="1:16" s="17" customFormat="1" ht="3.75" customHeight="1">
      <c r="A53" s="24"/>
      <c r="B53" s="19"/>
      <c r="C53" s="111"/>
      <c r="D53" s="170"/>
      <c r="E53" s="170"/>
      <c r="F53" s="170"/>
      <c r="G53" s="170"/>
      <c r="H53" s="170"/>
      <c r="I53" s="170"/>
      <c r="J53" s="170"/>
      <c r="K53" s="170"/>
      <c r="L53" s="170"/>
      <c r="M53" s="31"/>
      <c r="N53" s="125"/>
      <c r="O53" s="36"/>
    </row>
    <row r="54" spans="1:16" s="17" customFormat="1">
      <c r="A54" s="24"/>
      <c r="B54" s="170" t="s">
        <v>6</v>
      </c>
      <c r="C54" s="111"/>
      <c r="D54" s="170"/>
      <c r="E54" s="170"/>
      <c r="F54" s="170"/>
      <c r="G54" s="170"/>
      <c r="H54" s="170"/>
      <c r="I54" s="170"/>
      <c r="J54" s="170"/>
      <c r="K54" s="170"/>
      <c r="L54" s="170"/>
      <c r="M54" s="31"/>
      <c r="N54" s="125"/>
    </row>
    <row r="55" spans="1:16" s="17" customFormat="1">
      <c r="A55" s="24">
        <v>30</v>
      </c>
      <c r="B55" s="170" t="s">
        <v>4</v>
      </c>
      <c r="C55" s="111"/>
      <c r="D55" s="177">
        <v>-3785956</v>
      </c>
      <c r="E55" s="177">
        <v>0</v>
      </c>
      <c r="F55" s="177">
        <v>0</v>
      </c>
      <c r="G55" s="177">
        <v>0</v>
      </c>
      <c r="H55" s="177">
        <v>0</v>
      </c>
      <c r="I55" s="177">
        <v>0</v>
      </c>
      <c r="J55" s="177">
        <v>0</v>
      </c>
      <c r="K55" s="177">
        <v>0</v>
      </c>
      <c r="L55" s="175">
        <v>-3785956</v>
      </c>
      <c r="M55" s="37"/>
      <c r="N55" s="125" t="s">
        <v>376</v>
      </c>
    </row>
    <row r="56" spans="1:16" s="17" customFormat="1">
      <c r="A56" s="115">
        <v>31</v>
      </c>
      <c r="B56" s="109" t="s">
        <v>53</v>
      </c>
      <c r="C56" s="121"/>
      <c r="D56" s="181">
        <v>-9267992</v>
      </c>
      <c r="E56" s="181">
        <v>0</v>
      </c>
      <c r="F56" s="181">
        <v>0</v>
      </c>
      <c r="G56" s="181">
        <v>0</v>
      </c>
      <c r="H56" s="181">
        <v>0</v>
      </c>
      <c r="I56" s="181">
        <v>0</v>
      </c>
      <c r="J56" s="181">
        <v>0</v>
      </c>
      <c r="K56" s="178">
        <v>0</v>
      </c>
      <c r="L56" s="174">
        <v>-9267992</v>
      </c>
      <c r="M56" s="82"/>
      <c r="N56" s="125" t="s">
        <v>376</v>
      </c>
    </row>
    <row r="57" spans="1:16" s="17" customFormat="1" ht="6.75" customHeight="1">
      <c r="A57" s="24"/>
      <c r="B57" s="109"/>
      <c r="C57" s="111"/>
      <c r="D57" s="174"/>
      <c r="E57" s="174"/>
      <c r="F57" s="174"/>
      <c r="G57" s="174"/>
      <c r="H57" s="174"/>
      <c r="I57" s="174"/>
      <c r="J57" s="174"/>
      <c r="K57" s="174"/>
      <c r="L57" s="174"/>
      <c r="M57" s="31"/>
      <c r="N57" s="125"/>
    </row>
    <row r="58" spans="1:16" s="17" customFormat="1">
      <c r="A58" s="24"/>
      <c r="B58" s="170" t="s">
        <v>5</v>
      </c>
      <c r="C58" s="111"/>
      <c r="D58" s="174"/>
      <c r="E58" s="174"/>
      <c r="F58" s="174"/>
      <c r="G58" s="174"/>
      <c r="H58" s="174"/>
      <c r="I58" s="174"/>
      <c r="J58" s="174"/>
      <c r="K58" s="174"/>
      <c r="L58" s="174"/>
      <c r="M58" s="31"/>
      <c r="N58" s="125"/>
    </row>
    <row r="59" spans="1:16" s="17" customFormat="1" ht="13.5" customHeight="1">
      <c r="A59" s="24">
        <v>32</v>
      </c>
      <c r="B59" s="170" t="s">
        <v>4</v>
      </c>
      <c r="C59" s="111"/>
      <c r="D59" s="173">
        <v>-4086430</v>
      </c>
      <c r="E59" s="173">
        <v>0</v>
      </c>
      <c r="F59" s="173">
        <v>0</v>
      </c>
      <c r="G59" s="178">
        <v>0</v>
      </c>
      <c r="H59" s="178">
        <v>0</v>
      </c>
      <c r="I59" s="178">
        <v>0</v>
      </c>
      <c r="J59" s="178">
        <v>0</v>
      </c>
      <c r="K59" s="173">
        <v>0</v>
      </c>
      <c r="L59" s="174">
        <v>-4086430</v>
      </c>
      <c r="M59" s="37"/>
      <c r="N59" s="125"/>
    </row>
    <row r="60" spans="1:16" s="17" customFormat="1">
      <c r="A60" s="24">
        <v>33</v>
      </c>
      <c r="B60" s="170" t="s">
        <v>2</v>
      </c>
      <c r="C60" s="111"/>
      <c r="D60" s="178">
        <v>0</v>
      </c>
      <c r="E60" s="178">
        <v>0</v>
      </c>
      <c r="F60" s="178">
        <v>0</v>
      </c>
      <c r="G60" s="178">
        <v>0</v>
      </c>
      <c r="H60" s="178">
        <v>0</v>
      </c>
      <c r="I60" s="178">
        <v>0</v>
      </c>
      <c r="J60" s="178">
        <v>0</v>
      </c>
      <c r="K60" s="173">
        <v>0</v>
      </c>
      <c r="L60" s="174">
        <v>0</v>
      </c>
      <c r="M60" s="31"/>
      <c r="N60" s="125"/>
    </row>
    <row r="61" spans="1:16" s="17" customFormat="1">
      <c r="A61" s="115">
        <v>33</v>
      </c>
      <c r="B61" s="109" t="s">
        <v>53</v>
      </c>
      <c r="C61" s="121"/>
      <c r="D61" s="178">
        <v>-9774883</v>
      </c>
      <c r="E61" s="178">
        <v>0</v>
      </c>
      <c r="F61" s="178">
        <v>0</v>
      </c>
      <c r="G61" s="178">
        <v>0</v>
      </c>
      <c r="H61" s="178">
        <v>0</v>
      </c>
      <c r="I61" s="178">
        <v>0</v>
      </c>
      <c r="J61" s="178">
        <v>0</v>
      </c>
      <c r="K61" s="178">
        <v>0</v>
      </c>
      <c r="L61" s="174">
        <v>-9774883</v>
      </c>
      <c r="M61" s="82"/>
      <c r="N61" s="125" t="s">
        <v>377</v>
      </c>
    </row>
    <row r="62" spans="1:16" s="17" customFormat="1" ht="13.5" thickBot="1">
      <c r="A62" s="43">
        <v>34</v>
      </c>
      <c r="B62" s="42" t="s">
        <v>3</v>
      </c>
      <c r="C62" s="111"/>
      <c r="D62" s="176">
        <v>-807365</v>
      </c>
      <c r="E62" s="176">
        <v>0</v>
      </c>
      <c r="F62" s="176">
        <v>0</v>
      </c>
      <c r="G62" s="176">
        <v>0</v>
      </c>
      <c r="H62" s="176">
        <v>0</v>
      </c>
      <c r="I62" s="176">
        <v>0</v>
      </c>
      <c r="J62" s="176">
        <v>0</v>
      </c>
      <c r="K62" s="176">
        <v>0</v>
      </c>
      <c r="L62" s="176">
        <v>-807365</v>
      </c>
      <c r="M62" s="37"/>
      <c r="N62" s="125"/>
    </row>
    <row r="63" spans="1:16" s="17" customFormat="1" ht="7.5" customHeight="1" thickTop="1">
      <c r="A63" s="24"/>
      <c r="B63" s="170"/>
      <c r="C63" s="111"/>
      <c r="D63" s="171"/>
      <c r="E63" s="171"/>
      <c r="F63" s="171"/>
      <c r="G63" s="171"/>
      <c r="H63" s="171"/>
      <c r="I63" s="171"/>
      <c r="J63" s="171"/>
      <c r="K63" s="171"/>
      <c r="L63" s="171"/>
      <c r="M63" s="31"/>
      <c r="N63" s="125"/>
    </row>
    <row r="64" spans="1:16" s="17" customFormat="1">
      <c r="A64" s="24">
        <v>35</v>
      </c>
      <c r="B64" s="170" t="s">
        <v>1</v>
      </c>
      <c r="C64" s="111"/>
      <c r="D64" s="178">
        <v>0</v>
      </c>
      <c r="E64" s="178">
        <v>0</v>
      </c>
      <c r="F64" s="178">
        <v>0</v>
      </c>
      <c r="G64" s="178">
        <v>0</v>
      </c>
      <c r="H64" s="178">
        <v>0</v>
      </c>
      <c r="I64" s="178">
        <v>0</v>
      </c>
      <c r="J64" s="178">
        <v>0</v>
      </c>
      <c r="K64" s="174">
        <v>0</v>
      </c>
      <c r="L64" s="174">
        <v>0</v>
      </c>
      <c r="M64" s="31"/>
      <c r="N64" s="125"/>
    </row>
    <row r="65" spans="1:14" s="17" customFormat="1" ht="4.5" customHeight="1">
      <c r="A65" s="24"/>
      <c r="B65" s="170"/>
      <c r="C65" s="111"/>
      <c r="D65" s="170"/>
      <c r="E65" s="170"/>
      <c r="F65" s="170"/>
      <c r="G65" s="170"/>
      <c r="H65" s="170"/>
      <c r="I65" s="170"/>
      <c r="J65" s="170"/>
      <c r="K65" s="170"/>
      <c r="L65" s="169"/>
      <c r="M65" s="31"/>
      <c r="N65" s="125"/>
    </row>
    <row r="66" spans="1:14" s="17" customFormat="1">
      <c r="A66" s="63">
        <v>36</v>
      </c>
      <c r="B66" s="180" t="s">
        <v>49</v>
      </c>
      <c r="C66" s="111"/>
      <c r="D66" s="180"/>
      <c r="E66" s="180"/>
      <c r="F66" s="180"/>
      <c r="G66" s="180"/>
      <c r="H66" s="180"/>
      <c r="I66" s="180"/>
      <c r="J66" s="180"/>
      <c r="K66" s="180"/>
      <c r="L66" s="180"/>
      <c r="M66" s="31"/>
      <c r="N66" s="125"/>
    </row>
    <row r="67" spans="1:14" s="17" customFormat="1" ht="13.5" thickBot="1">
      <c r="A67" s="59"/>
      <c r="B67" s="60" t="s">
        <v>0</v>
      </c>
      <c r="C67" s="111"/>
      <c r="D67" s="179">
        <v>-1250844</v>
      </c>
      <c r="E67" s="179">
        <v>820367</v>
      </c>
      <c r="F67" s="179">
        <v>103718</v>
      </c>
      <c r="G67" s="179">
        <v>66396</v>
      </c>
      <c r="H67" s="179">
        <v>3905</v>
      </c>
      <c r="I67" s="179">
        <v>-823470</v>
      </c>
      <c r="J67" s="179">
        <v>56145</v>
      </c>
      <c r="K67" s="179">
        <v>0</v>
      </c>
      <c r="L67" s="179">
        <v>-1023783</v>
      </c>
      <c r="M67" s="31"/>
      <c r="N67" s="125"/>
    </row>
    <row r="68" spans="1:14" s="17" customFormat="1" ht="13.5" thickTop="1">
      <c r="A68" s="24">
        <v>37</v>
      </c>
      <c r="B68" s="170" t="s">
        <v>51</v>
      </c>
      <c r="C68" s="111"/>
      <c r="D68" s="174">
        <v>0</v>
      </c>
      <c r="E68" s="174">
        <v>0</v>
      </c>
      <c r="F68" s="174">
        <v>0</v>
      </c>
      <c r="G68" s="174">
        <v>0</v>
      </c>
      <c r="H68" s="174">
        <v>0</v>
      </c>
      <c r="I68" s="174">
        <v>0</v>
      </c>
      <c r="J68" s="174">
        <v>0</v>
      </c>
      <c r="K68" s="174">
        <v>0</v>
      </c>
      <c r="L68" s="174">
        <v>0</v>
      </c>
      <c r="M68" s="31"/>
      <c r="N68" s="125"/>
    </row>
    <row r="69" spans="1:14" s="17" customFormat="1">
      <c r="A69" s="24">
        <v>38</v>
      </c>
      <c r="B69" s="170" t="s">
        <v>52</v>
      </c>
      <c r="C69" s="111"/>
      <c r="D69" s="174">
        <v>0</v>
      </c>
      <c r="E69" s="174">
        <v>0</v>
      </c>
      <c r="F69" s="174">
        <v>0</v>
      </c>
      <c r="G69" s="174">
        <v>0</v>
      </c>
      <c r="H69" s="174">
        <v>0</v>
      </c>
      <c r="I69" s="174">
        <v>0</v>
      </c>
      <c r="J69" s="174">
        <v>0</v>
      </c>
      <c r="K69" s="174">
        <v>0</v>
      </c>
      <c r="L69" s="174">
        <v>0</v>
      </c>
      <c r="M69" s="31"/>
      <c r="N69" s="125"/>
    </row>
    <row r="70" spans="1:14" s="17" customFormat="1">
      <c r="A70" s="24">
        <v>39</v>
      </c>
      <c r="B70" s="170" t="s">
        <v>88</v>
      </c>
      <c r="C70" s="111"/>
      <c r="D70" s="174">
        <v>0</v>
      </c>
      <c r="E70" s="174">
        <v>0</v>
      </c>
      <c r="F70" s="174">
        <v>0</v>
      </c>
      <c r="G70" s="174">
        <v>0</v>
      </c>
      <c r="H70" s="174">
        <v>0</v>
      </c>
      <c r="I70" s="174">
        <v>0</v>
      </c>
      <c r="J70" s="174">
        <v>0</v>
      </c>
      <c r="K70" s="174">
        <v>0</v>
      </c>
      <c r="L70" s="174">
        <v>0</v>
      </c>
      <c r="M70" s="31"/>
      <c r="N70" s="125"/>
    </row>
    <row r="71" spans="1:14" s="17" customFormat="1">
      <c r="A71" s="24">
        <v>40</v>
      </c>
      <c r="B71" s="170" t="s">
        <v>89</v>
      </c>
      <c r="C71" s="111"/>
      <c r="D71" s="174">
        <v>0</v>
      </c>
      <c r="E71" s="174">
        <v>0</v>
      </c>
      <c r="F71" s="174">
        <v>0</v>
      </c>
      <c r="G71" s="174">
        <v>0</v>
      </c>
      <c r="H71" s="174">
        <v>0</v>
      </c>
      <c r="I71" s="174">
        <v>0</v>
      </c>
      <c r="J71" s="174">
        <v>0</v>
      </c>
      <c r="K71" s="174">
        <v>0</v>
      </c>
      <c r="L71" s="174">
        <v>0</v>
      </c>
      <c r="M71" s="31"/>
      <c r="N71" s="125"/>
    </row>
    <row r="72" spans="1:14" s="17" customFormat="1">
      <c r="A72" s="24">
        <v>41</v>
      </c>
      <c r="B72" s="170" t="s">
        <v>373</v>
      </c>
      <c r="C72" s="111"/>
      <c r="D72" s="174">
        <v>0</v>
      </c>
      <c r="E72" s="174">
        <v>0</v>
      </c>
      <c r="F72" s="174">
        <v>0</v>
      </c>
      <c r="G72" s="174">
        <v>0</v>
      </c>
      <c r="H72" s="174">
        <v>0</v>
      </c>
      <c r="I72" s="174">
        <v>0</v>
      </c>
      <c r="J72" s="174">
        <v>0</v>
      </c>
      <c r="K72" s="90">
        <v>0</v>
      </c>
      <c r="L72" s="174">
        <v>0</v>
      </c>
      <c r="M72" s="31"/>
      <c r="N72" s="125"/>
    </row>
    <row r="73" spans="1:14" s="17" customFormat="1" ht="13.5" thickBot="1">
      <c r="A73" s="43">
        <v>42</v>
      </c>
      <c r="B73" s="42" t="s">
        <v>50</v>
      </c>
      <c r="C73" s="31"/>
      <c r="D73" s="176">
        <v>-1250844</v>
      </c>
      <c r="E73" s="176">
        <v>820367</v>
      </c>
      <c r="F73" s="176">
        <v>103718</v>
      </c>
      <c r="G73" s="176">
        <v>66396</v>
      </c>
      <c r="H73" s="176">
        <v>3905</v>
      </c>
      <c r="I73" s="176">
        <v>-823470</v>
      </c>
      <c r="J73" s="176">
        <v>56145</v>
      </c>
      <c r="K73" s="179">
        <v>0</v>
      </c>
      <c r="L73" s="176">
        <v>-1023783</v>
      </c>
      <c r="M73" s="136">
        <v>0</v>
      </c>
      <c r="N73" s="125"/>
    </row>
    <row r="74" spans="1:14" s="17" customFormat="1" ht="13.5" thickTop="1">
      <c r="C74" s="31"/>
      <c r="D74" s="19"/>
      <c r="E74" s="19"/>
      <c r="F74" s="19"/>
      <c r="G74" s="19"/>
      <c r="H74" s="19"/>
      <c r="I74" s="19"/>
      <c r="J74" s="19"/>
      <c r="K74" s="19"/>
      <c r="L74" s="19"/>
      <c r="M74" s="31"/>
      <c r="N74" s="125"/>
    </row>
    <row r="75" spans="1:14" ht="15.75">
      <c r="B75" s="309" t="s">
        <v>643</v>
      </c>
      <c r="G75" s="28"/>
      <c r="L75" s="134"/>
      <c r="M75" s="137">
        <f>L73-M73</f>
        <v>-1023783</v>
      </c>
      <c r="N75" s="125"/>
    </row>
    <row r="76" spans="1:14" ht="15.75">
      <c r="B76" s="309" t="s">
        <v>644</v>
      </c>
      <c r="C76" s="120"/>
      <c r="D76" s="218"/>
      <c r="E76" s="218"/>
      <c r="F76" s="218"/>
      <c r="G76" s="218"/>
      <c r="H76" s="218"/>
      <c r="I76" s="218"/>
      <c r="J76" s="218"/>
      <c r="L76" s="18"/>
      <c r="M76" s="18"/>
      <c r="N76" s="125"/>
    </row>
    <row r="77" spans="1:14">
      <c r="C77" s="120"/>
      <c r="D77" s="217"/>
      <c r="E77" s="217"/>
      <c r="F77" s="217"/>
      <c r="G77" s="218"/>
      <c r="H77" s="218"/>
      <c r="I77" s="218"/>
      <c r="J77" s="218"/>
      <c r="L77" s="36"/>
      <c r="M77" s="18"/>
      <c r="N77" s="125"/>
    </row>
    <row r="78" spans="1:14">
      <c r="L78" s="18"/>
    </row>
    <row r="79" spans="1:14">
      <c r="L79" s="18"/>
      <c r="M79" s="95"/>
    </row>
    <row r="80" spans="1:14">
      <c r="B80" s="28"/>
      <c r="C80" s="120"/>
      <c r="D80" s="218"/>
      <c r="E80" s="218"/>
      <c r="F80" s="218"/>
      <c r="G80" s="218"/>
      <c r="H80" s="218"/>
      <c r="I80" s="218"/>
      <c r="J80" s="218"/>
    </row>
    <row r="81" spans="3:14">
      <c r="C81" s="120"/>
      <c r="D81" s="218"/>
      <c r="E81" s="218"/>
      <c r="F81" s="218"/>
      <c r="G81" s="218"/>
      <c r="H81" s="218"/>
      <c r="I81" s="219"/>
      <c r="J81" s="218"/>
      <c r="K81" s="25"/>
      <c r="L81" s="25"/>
      <c r="M81" s="25"/>
      <c r="N81" s="25"/>
    </row>
  </sheetData>
  <mergeCells count="4">
    <mergeCell ref="A2:L2"/>
    <mergeCell ref="A3:L3"/>
    <mergeCell ref="A4:L4"/>
    <mergeCell ref="N37:N38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O87"/>
  <sheetViews>
    <sheetView workbookViewId="0">
      <selection activeCell="R64" sqref="R64"/>
    </sheetView>
  </sheetViews>
  <sheetFormatPr defaultColWidth="9.140625" defaultRowHeight="12.75"/>
  <cols>
    <col min="1" max="1" width="56.5703125" style="25" customWidth="1"/>
    <col min="2" max="2" width="2.7109375" style="38" customWidth="1"/>
    <col min="3" max="10" width="13.5703125" style="25" bestFit="1" customWidth="1"/>
    <col min="11" max="11" width="14.85546875" style="25" bestFit="1" customWidth="1"/>
    <col min="12" max="12" width="13.28515625" style="17" bestFit="1" customWidth="1"/>
    <col min="13" max="13" width="7.28515625" style="316" bestFit="1" customWidth="1"/>
    <col min="14" max="14" width="13.42578125" style="122" bestFit="1" customWidth="1"/>
    <col min="15" max="15" width="15" style="25" bestFit="1" customWidth="1"/>
    <col min="16" max="16384" width="9.140625" style="25"/>
  </cols>
  <sheetData>
    <row r="1" spans="1:15">
      <c r="A1" s="15" t="s">
        <v>58</v>
      </c>
      <c r="B1" s="114"/>
      <c r="C1" s="15"/>
      <c r="D1" s="15"/>
      <c r="E1" s="15"/>
      <c r="F1" s="15"/>
      <c r="G1" s="15"/>
      <c r="H1" s="15"/>
      <c r="I1" s="15"/>
      <c r="J1" s="15"/>
      <c r="K1" s="15"/>
      <c r="L1" s="24" t="s">
        <v>58</v>
      </c>
    </row>
    <row r="2" spans="1:15">
      <c r="A2" s="433" t="s">
        <v>46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</row>
    <row r="3" spans="1:15">
      <c r="A3" s="430" t="s">
        <v>83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</row>
    <row r="4" spans="1:15">
      <c r="A4" s="430" t="s">
        <v>649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5" ht="4.5" customHeight="1">
      <c r="A5" s="15"/>
      <c r="B5" s="114"/>
      <c r="C5" s="15"/>
      <c r="D5" s="15"/>
      <c r="E5" s="15"/>
      <c r="F5" s="15"/>
      <c r="G5" s="15"/>
      <c r="H5" s="15"/>
      <c r="I5" s="15"/>
      <c r="J5" s="15"/>
      <c r="K5" s="417"/>
      <c r="L5" s="170"/>
    </row>
    <row r="6" spans="1:15" s="88" customFormat="1" ht="39" customHeight="1">
      <c r="A6" s="86" t="s">
        <v>624</v>
      </c>
      <c r="B6" s="116"/>
      <c r="C6" s="84" t="s">
        <v>623</v>
      </c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4" t="s">
        <v>374</v>
      </c>
      <c r="L6" s="83" t="s">
        <v>42</v>
      </c>
      <c r="M6" s="318" t="s">
        <v>41</v>
      </c>
      <c r="N6" s="127"/>
    </row>
    <row r="7" spans="1:15">
      <c r="A7" s="30"/>
      <c r="B7" s="114"/>
      <c r="C7" s="50"/>
      <c r="D7" s="50"/>
      <c r="E7" s="50"/>
      <c r="F7" s="50"/>
      <c r="G7" s="50"/>
      <c r="H7" s="50"/>
      <c r="I7" s="50"/>
      <c r="J7" s="50"/>
      <c r="K7" s="50"/>
      <c r="L7" s="51"/>
      <c r="M7" s="319"/>
    </row>
    <row r="8" spans="1:15">
      <c r="A8" s="92" t="s">
        <v>40</v>
      </c>
      <c r="B8" s="114"/>
      <c r="C8" s="150"/>
      <c r="D8" s="150"/>
      <c r="E8" s="150"/>
      <c r="F8" s="150"/>
      <c r="G8" s="150"/>
      <c r="H8" s="150"/>
      <c r="I8" s="150"/>
      <c r="J8" s="150"/>
      <c r="K8" s="150"/>
      <c r="L8" s="169"/>
    </row>
    <row r="9" spans="1:15">
      <c r="A9" s="1"/>
      <c r="B9" s="114"/>
      <c r="C9" s="7"/>
      <c r="D9" s="7"/>
      <c r="E9" s="7"/>
      <c r="F9" s="7"/>
      <c r="G9" s="7"/>
      <c r="H9" s="7"/>
      <c r="I9" s="7"/>
      <c r="J9" s="7"/>
      <c r="K9" s="7"/>
      <c r="L9" s="169"/>
    </row>
    <row r="10" spans="1:15">
      <c r="A10" s="15" t="s">
        <v>39</v>
      </c>
      <c r="B10" s="114"/>
      <c r="C10" s="64">
        <v>31754609</v>
      </c>
      <c r="D10" s="64">
        <v>-169430</v>
      </c>
      <c r="E10" s="64">
        <v>-1624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175">
        <v>31583555</v>
      </c>
      <c r="O10" s="128"/>
    </row>
    <row r="11" spans="1:15">
      <c r="A11" s="15" t="s">
        <v>37</v>
      </c>
      <c r="B11" s="114"/>
      <c r="C11" s="12">
        <v>-6256696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74">
        <v>-6256696</v>
      </c>
      <c r="O11" s="128"/>
    </row>
    <row r="12" spans="1:15">
      <c r="A12" s="15" t="s">
        <v>36</v>
      </c>
      <c r="B12" s="114"/>
      <c r="C12" s="12">
        <v>763896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74">
        <v>763896</v>
      </c>
      <c r="O12" s="128"/>
    </row>
    <row r="13" spans="1:15">
      <c r="A13" s="15" t="s">
        <v>35</v>
      </c>
      <c r="B13" s="114"/>
      <c r="C13" s="12">
        <v>-118300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74">
        <v>-118300</v>
      </c>
      <c r="M13" s="316">
        <v>-1</v>
      </c>
      <c r="O13" s="128"/>
    </row>
    <row r="14" spans="1:15">
      <c r="A14" s="15" t="s">
        <v>34</v>
      </c>
      <c r="B14" s="114"/>
      <c r="C14" s="12">
        <v>134082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74">
        <v>134082</v>
      </c>
      <c r="O14" s="128"/>
    </row>
    <row r="15" spans="1:15" ht="13.5" thickBot="1">
      <c r="A15" s="56" t="s">
        <v>625</v>
      </c>
      <c r="B15" s="114"/>
      <c r="C15" s="153">
        <v>26277591</v>
      </c>
      <c r="D15" s="153">
        <v>-169430</v>
      </c>
      <c r="E15" s="153">
        <v>-1624</v>
      </c>
      <c r="F15" s="153">
        <v>0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76">
        <v>26106537</v>
      </c>
      <c r="M15" s="320"/>
    </row>
    <row r="16" spans="1:15" ht="13.5" thickTop="1">
      <c r="A16" s="15"/>
      <c r="B16" s="114"/>
      <c r="C16" s="3"/>
      <c r="D16" s="3"/>
      <c r="E16" s="3"/>
      <c r="F16" s="3"/>
      <c r="G16" s="3"/>
      <c r="H16" s="3"/>
      <c r="I16" s="3"/>
      <c r="J16" s="3"/>
      <c r="K16" s="3"/>
      <c r="L16" s="171"/>
    </row>
    <row r="17" spans="1:15">
      <c r="A17" s="30" t="s">
        <v>32</v>
      </c>
      <c r="B17" s="114"/>
      <c r="C17" s="15"/>
      <c r="D17" s="15"/>
      <c r="E17" s="15"/>
      <c r="F17" s="15"/>
      <c r="G17" s="15"/>
      <c r="H17" s="15"/>
      <c r="I17" s="15"/>
      <c r="J17" s="15"/>
      <c r="K17" s="15"/>
      <c r="L17" s="170"/>
    </row>
    <row r="18" spans="1:15">
      <c r="A18" s="1"/>
      <c r="B18" s="114"/>
      <c r="C18" s="15"/>
      <c r="D18" s="15"/>
      <c r="E18" s="15"/>
      <c r="F18" s="15"/>
      <c r="G18" s="15"/>
      <c r="H18" s="15"/>
      <c r="I18" s="15"/>
      <c r="J18" s="15"/>
      <c r="K18" s="15"/>
      <c r="L18" s="170"/>
    </row>
    <row r="19" spans="1:15">
      <c r="A19" s="15" t="s">
        <v>31</v>
      </c>
      <c r="B19" s="114"/>
      <c r="C19" s="175">
        <v>1662430</v>
      </c>
      <c r="D19" s="175">
        <v>10028776</v>
      </c>
      <c r="E19" s="175">
        <v>859563</v>
      </c>
      <c r="F19" s="175">
        <v>167398</v>
      </c>
      <c r="G19" s="175">
        <v>-13086</v>
      </c>
      <c r="H19" s="175">
        <v>-12652</v>
      </c>
      <c r="I19" s="175">
        <v>12272</v>
      </c>
      <c r="J19" s="175">
        <v>-38673</v>
      </c>
      <c r="K19" s="175">
        <v>0</v>
      </c>
      <c r="L19" s="175">
        <v>12666028</v>
      </c>
      <c r="O19" s="128">
        <f>L19-N19</f>
        <v>12666028</v>
      </c>
    </row>
    <row r="20" spans="1:15">
      <c r="A20" s="15" t="s">
        <v>30</v>
      </c>
      <c r="B20" s="114"/>
      <c r="C20" s="174">
        <v>2350856</v>
      </c>
      <c r="D20" s="174">
        <v>4037003</v>
      </c>
      <c r="E20" s="174">
        <v>382013</v>
      </c>
      <c r="F20" s="174">
        <v>31977</v>
      </c>
      <c r="G20" s="174">
        <v>131644</v>
      </c>
      <c r="H20" s="174">
        <v>39453</v>
      </c>
      <c r="I20" s="174">
        <v>509832</v>
      </c>
      <c r="J20" s="174">
        <v>36848</v>
      </c>
      <c r="K20" s="174">
        <v>0</v>
      </c>
      <c r="L20" s="174">
        <v>7519626</v>
      </c>
    </row>
    <row r="21" spans="1:15">
      <c r="A21" s="15" t="s">
        <v>29</v>
      </c>
      <c r="B21" s="110"/>
      <c r="C21" s="174">
        <v>2839440</v>
      </c>
      <c r="D21" s="174">
        <v>-14376</v>
      </c>
      <c r="E21" s="174">
        <v>-162</v>
      </c>
      <c r="F21" s="174">
        <v>0</v>
      </c>
      <c r="G21" s="174">
        <v>0</v>
      </c>
      <c r="H21" s="174">
        <v>0</v>
      </c>
      <c r="I21" s="174">
        <v>0</v>
      </c>
      <c r="J21" s="174">
        <v>0</v>
      </c>
      <c r="K21" s="174">
        <v>0</v>
      </c>
      <c r="L21" s="174">
        <v>2824902</v>
      </c>
    </row>
    <row r="22" spans="1:15">
      <c r="A22" s="15" t="s">
        <v>28</v>
      </c>
      <c r="B22" s="110"/>
      <c r="C22" s="174">
        <v>7656284</v>
      </c>
      <c r="D22" s="174">
        <v>0</v>
      </c>
      <c r="E22" s="174">
        <v>0</v>
      </c>
      <c r="F22" s="174">
        <v>0</v>
      </c>
      <c r="G22" s="174">
        <v>0</v>
      </c>
      <c r="H22" s="174">
        <v>0</v>
      </c>
      <c r="I22" s="174">
        <v>0</v>
      </c>
      <c r="J22" s="174">
        <v>0</v>
      </c>
      <c r="K22" s="174">
        <v>0</v>
      </c>
      <c r="L22" s="174">
        <v>7656284</v>
      </c>
      <c r="M22" s="316">
        <v>2</v>
      </c>
      <c r="O22" s="4"/>
    </row>
    <row r="23" spans="1:15" hidden="1">
      <c r="A23" s="15" t="s">
        <v>27</v>
      </c>
      <c r="B23" s="110"/>
      <c r="C23" s="174">
        <v>0</v>
      </c>
      <c r="D23" s="174">
        <v>0</v>
      </c>
      <c r="E23" s="174">
        <v>0</v>
      </c>
      <c r="F23" s="174">
        <v>0</v>
      </c>
      <c r="G23" s="174">
        <v>0</v>
      </c>
      <c r="H23" s="174">
        <v>0</v>
      </c>
      <c r="I23" s="174">
        <v>0</v>
      </c>
      <c r="J23" s="174">
        <v>0</v>
      </c>
      <c r="K23" s="174">
        <v>0</v>
      </c>
      <c r="L23" s="174">
        <v>0</v>
      </c>
    </row>
    <row r="24" spans="1:15" hidden="1">
      <c r="A24" s="15" t="s">
        <v>26</v>
      </c>
      <c r="B24" s="111"/>
      <c r="C24" s="174">
        <v>0</v>
      </c>
      <c r="D24" s="174">
        <v>0</v>
      </c>
      <c r="E24" s="174">
        <v>0</v>
      </c>
      <c r="F24" s="174">
        <v>0</v>
      </c>
      <c r="G24" s="174">
        <v>0</v>
      </c>
      <c r="H24" s="174">
        <v>0</v>
      </c>
      <c r="I24" s="174">
        <v>0</v>
      </c>
      <c r="J24" s="174">
        <v>0</v>
      </c>
      <c r="K24" s="174">
        <v>0</v>
      </c>
      <c r="L24" s="174">
        <v>0</v>
      </c>
      <c r="O24" s="4"/>
    </row>
    <row r="25" spans="1:15">
      <c r="A25" s="15" t="s">
        <v>25</v>
      </c>
      <c r="B25" s="114"/>
      <c r="C25" s="174">
        <v>-5424</v>
      </c>
      <c r="D25" s="174">
        <v>0</v>
      </c>
      <c r="E25" s="174">
        <v>0</v>
      </c>
      <c r="F25" s="174">
        <v>0</v>
      </c>
      <c r="G25" s="174">
        <v>0</v>
      </c>
      <c r="H25" s="174">
        <v>0</v>
      </c>
      <c r="I25" s="174">
        <v>0</v>
      </c>
      <c r="J25" s="174">
        <v>0</v>
      </c>
      <c r="K25" s="174">
        <v>0</v>
      </c>
      <c r="L25" s="174">
        <v>-5424</v>
      </c>
    </row>
    <row r="26" spans="1:15">
      <c r="A26" s="15" t="s">
        <v>24</v>
      </c>
      <c r="B26" s="114"/>
      <c r="C26" s="174">
        <v>27834</v>
      </c>
      <c r="D26" s="174">
        <v>0</v>
      </c>
      <c r="E26" s="174">
        <v>0</v>
      </c>
      <c r="F26" s="174">
        <v>0</v>
      </c>
      <c r="G26" s="174">
        <v>0</v>
      </c>
      <c r="H26" s="174">
        <v>0</v>
      </c>
      <c r="I26" s="174">
        <v>0</v>
      </c>
      <c r="J26" s="174">
        <v>0</v>
      </c>
      <c r="K26" s="174">
        <v>0</v>
      </c>
      <c r="L26" s="174">
        <v>27834</v>
      </c>
      <c r="M26" s="316">
        <v>-1</v>
      </c>
    </row>
    <row r="27" spans="1:15" hidden="1">
      <c r="A27" s="15" t="s">
        <v>23</v>
      </c>
      <c r="B27" s="117"/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0</v>
      </c>
    </row>
    <row r="28" spans="1:15">
      <c r="A28" s="52" t="s">
        <v>626</v>
      </c>
      <c r="B28" s="114"/>
      <c r="C28" s="66">
        <v>14531420</v>
      </c>
      <c r="D28" s="66">
        <v>14051403</v>
      </c>
      <c r="E28" s="66">
        <v>1241414</v>
      </c>
      <c r="F28" s="66">
        <v>199375</v>
      </c>
      <c r="G28" s="66">
        <v>118558</v>
      </c>
      <c r="H28" s="66">
        <v>26801</v>
      </c>
      <c r="I28" s="66">
        <v>522104</v>
      </c>
      <c r="J28" s="66">
        <v>-1825</v>
      </c>
      <c r="K28" s="66">
        <v>0</v>
      </c>
      <c r="L28" s="67">
        <v>30689250</v>
      </c>
      <c r="M28" s="321"/>
    </row>
    <row r="29" spans="1:15" ht="13.5" thickBot="1">
      <c r="A29" s="56" t="s">
        <v>627</v>
      </c>
      <c r="B29" s="114"/>
      <c r="C29" s="153">
        <v>11746171</v>
      </c>
      <c r="D29" s="153">
        <v>-14220833</v>
      </c>
      <c r="E29" s="153">
        <v>-1243038</v>
      </c>
      <c r="F29" s="153">
        <v>-199375</v>
      </c>
      <c r="G29" s="153">
        <v>-118558</v>
      </c>
      <c r="H29" s="153">
        <v>-26801</v>
      </c>
      <c r="I29" s="153">
        <v>-522104</v>
      </c>
      <c r="J29" s="153">
        <v>1825</v>
      </c>
      <c r="K29" s="153">
        <v>0</v>
      </c>
      <c r="L29" s="176">
        <v>-4582713</v>
      </c>
      <c r="M29" s="322"/>
    </row>
    <row r="30" spans="1:15" ht="6" customHeight="1" thickTop="1">
      <c r="A30" s="15"/>
      <c r="B30" s="114"/>
      <c r="C30" s="3"/>
      <c r="D30" s="3"/>
      <c r="E30" s="3"/>
      <c r="F30" s="3"/>
      <c r="G30" s="3"/>
      <c r="H30" s="3"/>
      <c r="I30" s="3"/>
      <c r="J30" s="3"/>
      <c r="K30" s="3"/>
      <c r="L30" s="171"/>
    </row>
    <row r="31" spans="1:15">
      <c r="A31" s="30" t="s">
        <v>20</v>
      </c>
      <c r="B31" s="114"/>
      <c r="C31" s="15"/>
      <c r="D31" s="15"/>
      <c r="E31" s="15"/>
      <c r="F31" s="15"/>
      <c r="G31" s="15"/>
      <c r="H31" s="15"/>
      <c r="I31" s="15"/>
      <c r="J31" s="15"/>
      <c r="K31" s="15"/>
      <c r="L31" s="170"/>
    </row>
    <row r="32" spans="1:15" ht="9" customHeight="1">
      <c r="A32" s="1"/>
      <c r="B32" s="114"/>
      <c r="C32" s="15"/>
      <c r="D32" s="15"/>
      <c r="E32" s="15"/>
      <c r="F32" s="15"/>
      <c r="G32" s="15"/>
      <c r="H32" s="15"/>
      <c r="I32" s="15"/>
      <c r="J32" s="15"/>
      <c r="K32" s="15"/>
      <c r="L32" s="170"/>
    </row>
    <row r="33" spans="1:13" s="25" customFormat="1">
      <c r="A33" s="15" t="s">
        <v>19</v>
      </c>
      <c r="B33" s="114"/>
      <c r="C33" s="15"/>
      <c r="D33" s="15"/>
      <c r="E33" s="15"/>
      <c r="F33" s="15"/>
      <c r="G33" s="15"/>
      <c r="H33" s="15"/>
      <c r="I33" s="15"/>
      <c r="J33" s="15"/>
      <c r="K33" s="15"/>
      <c r="L33" s="170"/>
      <c r="M33" s="316"/>
    </row>
    <row r="34" spans="1:13" s="25" customFormat="1">
      <c r="A34" s="15" t="s">
        <v>16</v>
      </c>
      <c r="B34" s="114"/>
      <c r="C34" s="175">
        <v>3854902</v>
      </c>
      <c r="D34" s="175">
        <v>1377999</v>
      </c>
      <c r="E34" s="175">
        <v>100966</v>
      </c>
      <c r="F34" s="175">
        <v>137654</v>
      </c>
      <c r="G34" s="175">
        <v>56879</v>
      </c>
      <c r="H34" s="175">
        <v>13009</v>
      </c>
      <c r="I34" s="175">
        <v>46996</v>
      </c>
      <c r="J34" s="175">
        <v>0</v>
      </c>
      <c r="K34" s="175">
        <v>0</v>
      </c>
      <c r="L34" s="175">
        <v>5588405</v>
      </c>
      <c r="M34" s="316"/>
    </row>
    <row r="35" spans="1:13" s="25" customFormat="1">
      <c r="A35" s="15" t="s">
        <v>15</v>
      </c>
      <c r="B35" s="114"/>
      <c r="C35" s="174">
        <v>1463000</v>
      </c>
      <c r="D35" s="174">
        <v>299000</v>
      </c>
      <c r="E35" s="174">
        <v>130000</v>
      </c>
      <c r="F35" s="174">
        <v>119000</v>
      </c>
      <c r="G35" s="174">
        <v>53000</v>
      </c>
      <c r="H35" s="174">
        <v>17000</v>
      </c>
      <c r="I35" s="174">
        <v>362000</v>
      </c>
      <c r="J35" s="174">
        <v>0</v>
      </c>
      <c r="K35" s="174">
        <v>0</v>
      </c>
      <c r="L35" s="173">
        <v>2443000</v>
      </c>
      <c r="M35" s="316"/>
    </row>
    <row r="36" spans="1:13" s="25" customFormat="1">
      <c r="A36" s="15" t="s">
        <v>14</v>
      </c>
      <c r="B36" s="110"/>
      <c r="C36" s="174">
        <v>1131955</v>
      </c>
      <c r="D36" s="174">
        <v>0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174">
        <v>0</v>
      </c>
      <c r="L36" s="173">
        <v>1131955</v>
      </c>
      <c r="M36" s="316"/>
    </row>
    <row r="37" spans="1:13" s="25" customFormat="1">
      <c r="A37" s="15" t="s">
        <v>13</v>
      </c>
      <c r="B37" s="114"/>
      <c r="C37" s="174">
        <v>15769804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174">
        <v>0</v>
      </c>
      <c r="L37" s="173">
        <v>15769804</v>
      </c>
      <c r="M37" s="316"/>
    </row>
    <row r="38" spans="1:13" s="25" customFormat="1">
      <c r="A38" s="15" t="s">
        <v>11</v>
      </c>
      <c r="B38" s="114"/>
      <c r="C38" s="174">
        <v>-1700940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174">
        <v>0</v>
      </c>
      <c r="L38" s="173">
        <v>-1700940</v>
      </c>
      <c r="M38" s="316"/>
    </row>
    <row r="39" spans="1:13" s="25" customFormat="1" hidden="1">
      <c r="A39" s="15" t="s">
        <v>10</v>
      </c>
      <c r="B39" s="114"/>
      <c r="C39" s="174">
        <v>0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3">
        <v>0</v>
      </c>
      <c r="M39" s="316"/>
    </row>
    <row r="40" spans="1:13" s="25" customFormat="1">
      <c r="A40" s="170" t="s">
        <v>9</v>
      </c>
      <c r="B40" s="111"/>
      <c r="C40" s="174">
        <v>-151990</v>
      </c>
      <c r="D40" s="174">
        <v>0</v>
      </c>
      <c r="E40" s="174">
        <v>0</v>
      </c>
      <c r="F40" s="174">
        <v>0</v>
      </c>
      <c r="G40" s="174">
        <v>0</v>
      </c>
      <c r="H40" s="174">
        <v>0</v>
      </c>
      <c r="I40" s="174">
        <v>0</v>
      </c>
      <c r="J40" s="174">
        <v>0</v>
      </c>
      <c r="K40" s="174">
        <v>0</v>
      </c>
      <c r="L40" s="173">
        <v>-151990</v>
      </c>
      <c r="M40" s="323"/>
    </row>
    <row r="41" spans="1:13" s="25" customFormat="1" ht="3.75" customHeight="1">
      <c r="A41" s="15"/>
      <c r="B41" s="114"/>
      <c r="C41" s="15"/>
      <c r="D41" s="15"/>
      <c r="E41" s="15"/>
      <c r="F41" s="15"/>
      <c r="G41" s="15"/>
      <c r="H41" s="15"/>
      <c r="I41" s="15"/>
      <c r="J41" s="15"/>
      <c r="K41" s="15"/>
      <c r="L41" s="170"/>
      <c r="M41" s="316"/>
    </row>
    <row r="42" spans="1:13" s="25" customFormat="1">
      <c r="A42" s="15" t="s">
        <v>17</v>
      </c>
      <c r="B42" s="114"/>
      <c r="C42" s="15"/>
      <c r="D42" s="15"/>
      <c r="E42" s="15"/>
      <c r="F42" s="15"/>
      <c r="G42" s="15"/>
      <c r="H42" s="15"/>
      <c r="I42" s="15"/>
      <c r="J42" s="15"/>
      <c r="K42" s="15"/>
      <c r="L42" s="170"/>
      <c r="M42" s="316"/>
    </row>
    <row r="43" spans="1:13" s="25" customFormat="1">
      <c r="A43" s="15" t="s">
        <v>16</v>
      </c>
      <c r="B43" s="114"/>
      <c r="C43" s="64">
        <v>0</v>
      </c>
      <c r="D43" s="64">
        <v>3694197</v>
      </c>
      <c r="E43" s="64">
        <v>1181043</v>
      </c>
      <c r="F43" s="64">
        <v>292654</v>
      </c>
      <c r="G43" s="64">
        <v>109882</v>
      </c>
      <c r="H43" s="64">
        <v>13009</v>
      </c>
      <c r="I43" s="64">
        <v>96802</v>
      </c>
      <c r="J43" s="64">
        <v>13400</v>
      </c>
      <c r="K43" s="64">
        <v>0</v>
      </c>
      <c r="L43" s="175">
        <v>5400987</v>
      </c>
      <c r="M43" s="316"/>
    </row>
    <row r="44" spans="1:13" s="25" customFormat="1">
      <c r="A44" s="15" t="s">
        <v>15</v>
      </c>
      <c r="B44" s="114"/>
      <c r="C44" s="12">
        <v>0</v>
      </c>
      <c r="D44" s="12">
        <v>1282000</v>
      </c>
      <c r="E44" s="12">
        <v>316000</v>
      </c>
      <c r="F44" s="12">
        <v>178000</v>
      </c>
      <c r="G44" s="12">
        <v>96000</v>
      </c>
      <c r="H44" s="12">
        <v>37000</v>
      </c>
      <c r="I44" s="12">
        <v>987000</v>
      </c>
      <c r="J44" s="12">
        <v>25000</v>
      </c>
      <c r="K44" s="12">
        <v>0</v>
      </c>
      <c r="L44" s="173">
        <v>2921000</v>
      </c>
      <c r="M44" s="316"/>
    </row>
    <row r="45" spans="1:13" s="25" customFormat="1">
      <c r="A45" s="15" t="s">
        <v>14</v>
      </c>
      <c r="B45" s="110"/>
      <c r="C45" s="12">
        <v>0</v>
      </c>
      <c r="D45" s="12">
        <v>1182059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73">
        <v>1182059</v>
      </c>
      <c r="M45" s="316"/>
    </row>
    <row r="46" spans="1:13" s="25" customFormat="1">
      <c r="A46" s="15" t="s">
        <v>13</v>
      </c>
      <c r="B46" s="114"/>
      <c r="C46" s="12">
        <v>0</v>
      </c>
      <c r="D46" s="12">
        <v>16508103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73">
        <v>16508103</v>
      </c>
      <c r="M46" s="316"/>
    </row>
    <row r="47" spans="1:13" s="25" customFormat="1">
      <c r="A47" s="15" t="s">
        <v>11</v>
      </c>
      <c r="B47" s="114"/>
      <c r="C47" s="12">
        <v>0</v>
      </c>
      <c r="D47" s="12">
        <v>-1741876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73">
        <v>-1741876</v>
      </c>
      <c r="M47" s="316"/>
    </row>
    <row r="48" spans="1:13" s="25" customFormat="1" hidden="1">
      <c r="A48" s="15" t="s">
        <v>10</v>
      </c>
      <c r="B48" s="114"/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73">
        <v>0</v>
      </c>
      <c r="M48" s="316"/>
    </row>
    <row r="49" spans="1:15">
      <c r="A49" s="170" t="s">
        <v>9</v>
      </c>
      <c r="B49" s="111"/>
      <c r="C49" s="12">
        <v>0</v>
      </c>
      <c r="D49" s="12">
        <v>-192084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73">
        <v>-192084</v>
      </c>
      <c r="M49" s="323"/>
    </row>
    <row r="50" spans="1:15" ht="13.5" thickBot="1">
      <c r="A50" s="56" t="s">
        <v>628</v>
      </c>
      <c r="B50" s="114"/>
      <c r="C50" s="161">
        <v>-20366731</v>
      </c>
      <c r="D50" s="161">
        <v>19055400</v>
      </c>
      <c r="E50" s="161">
        <v>1266077</v>
      </c>
      <c r="F50" s="161">
        <v>214000</v>
      </c>
      <c r="G50" s="161">
        <v>96003</v>
      </c>
      <c r="H50" s="161">
        <v>20000</v>
      </c>
      <c r="I50" s="161">
        <v>674806</v>
      </c>
      <c r="J50" s="161">
        <v>38400</v>
      </c>
      <c r="K50" s="161">
        <v>0</v>
      </c>
      <c r="L50" s="162">
        <v>997955</v>
      </c>
      <c r="M50" s="323"/>
    </row>
    <row r="51" spans="1:15" ht="7.5" customHeight="1" thickTop="1">
      <c r="A51" s="15"/>
      <c r="B51" s="117"/>
      <c r="C51" s="3"/>
      <c r="D51" s="3"/>
      <c r="E51" s="3"/>
      <c r="F51" s="3"/>
      <c r="G51" s="3"/>
      <c r="H51" s="3"/>
      <c r="I51" s="3"/>
      <c r="J51" s="3"/>
      <c r="K51" s="3"/>
      <c r="L51" s="171"/>
    </row>
    <row r="52" spans="1:15">
      <c r="A52" s="30" t="s">
        <v>7</v>
      </c>
      <c r="B52" s="114"/>
      <c r="C52" s="6"/>
      <c r="D52" s="6"/>
      <c r="E52" s="6"/>
      <c r="F52" s="6"/>
      <c r="G52" s="6"/>
      <c r="H52" s="15"/>
      <c r="I52" s="15"/>
      <c r="J52" s="15"/>
      <c r="K52" s="15"/>
      <c r="L52" s="169"/>
      <c r="O52" s="4"/>
    </row>
    <row r="53" spans="1:15" ht="7.5" customHeight="1">
      <c r="A53" s="1"/>
      <c r="B53" s="114"/>
      <c r="C53" s="15"/>
      <c r="D53" s="15"/>
      <c r="E53" s="15"/>
      <c r="F53" s="15"/>
      <c r="G53" s="15"/>
      <c r="H53" s="15"/>
      <c r="I53" s="15"/>
      <c r="J53" s="15"/>
      <c r="K53" s="15"/>
      <c r="L53" s="170"/>
    </row>
    <row r="54" spans="1:15">
      <c r="A54" s="15" t="s">
        <v>6</v>
      </c>
      <c r="B54" s="114"/>
      <c r="C54" s="15"/>
      <c r="D54" s="15"/>
      <c r="E54" s="15"/>
      <c r="F54" s="15"/>
      <c r="G54" s="15"/>
      <c r="H54" s="15"/>
      <c r="I54" s="15"/>
      <c r="J54" s="15"/>
      <c r="K54" s="15"/>
      <c r="L54" s="170"/>
    </row>
    <row r="55" spans="1:15">
      <c r="A55" s="15" t="s">
        <v>4</v>
      </c>
      <c r="B55" s="114"/>
      <c r="C55" s="68">
        <v>0</v>
      </c>
      <c r="D55" s="68">
        <v>-4086430</v>
      </c>
      <c r="E55" s="177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175">
        <v>-4086430</v>
      </c>
    </row>
    <row r="56" spans="1:15">
      <c r="A56" s="101" t="s">
        <v>53</v>
      </c>
      <c r="B56" s="187"/>
      <c r="C56" s="48">
        <v>0</v>
      </c>
      <c r="D56" s="48">
        <v>-9774883</v>
      </c>
      <c r="E56" s="48">
        <v>0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174">
        <v>-9774883</v>
      </c>
      <c r="M56" s="324"/>
    </row>
    <row r="57" spans="1:15" ht="3.75" customHeight="1">
      <c r="A57" s="15"/>
      <c r="B57" s="114"/>
      <c r="C57" s="12"/>
      <c r="D57" s="12"/>
      <c r="E57" s="12"/>
      <c r="F57" s="12"/>
      <c r="G57" s="12"/>
      <c r="H57" s="12"/>
      <c r="I57" s="12"/>
      <c r="J57" s="12"/>
      <c r="K57" s="12"/>
      <c r="L57" s="174"/>
    </row>
    <row r="58" spans="1:15">
      <c r="A58" s="15" t="s">
        <v>5</v>
      </c>
      <c r="B58" s="114"/>
      <c r="C58" s="12"/>
      <c r="D58" s="12"/>
      <c r="E58" s="12"/>
      <c r="F58" s="12"/>
      <c r="G58" s="12"/>
      <c r="H58" s="12"/>
      <c r="I58" s="12"/>
      <c r="J58" s="12"/>
      <c r="K58" s="12"/>
      <c r="L58" s="174"/>
    </row>
    <row r="59" spans="1:15">
      <c r="A59" s="15" t="s">
        <v>4</v>
      </c>
      <c r="B59" s="114"/>
      <c r="C59" s="48">
        <v>-4974431</v>
      </c>
      <c r="D59" s="48">
        <v>0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v>0</v>
      </c>
      <c r="L59" s="174">
        <v>-4974431</v>
      </c>
    </row>
    <row r="60" spans="1:15" s="17" customFormat="1" hidden="1">
      <c r="A60" s="170" t="s">
        <v>2</v>
      </c>
      <c r="B60" s="111"/>
      <c r="C60" s="48">
        <v>0</v>
      </c>
      <c r="D60" s="48">
        <v>0</v>
      </c>
      <c r="E60" s="48">
        <v>0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48">
        <v>0</v>
      </c>
      <c r="L60" s="174">
        <v>0</v>
      </c>
      <c r="M60" s="317"/>
      <c r="N60" s="122"/>
    </row>
    <row r="61" spans="1:15" s="5" customFormat="1">
      <c r="A61" s="189" t="s">
        <v>53</v>
      </c>
      <c r="B61" s="190"/>
      <c r="C61" s="48">
        <v>-9954375</v>
      </c>
      <c r="D61" s="48">
        <v>0</v>
      </c>
      <c r="E61" s="48">
        <v>0</v>
      </c>
      <c r="F61" s="48">
        <v>0</v>
      </c>
      <c r="G61" s="48">
        <v>0</v>
      </c>
      <c r="H61" s="48">
        <v>0</v>
      </c>
      <c r="I61" s="48">
        <v>0</v>
      </c>
      <c r="J61" s="48">
        <v>0</v>
      </c>
      <c r="K61" s="48">
        <v>0</v>
      </c>
      <c r="L61" s="174">
        <v>-9954375</v>
      </c>
      <c r="M61" s="324"/>
      <c r="N61" s="122"/>
    </row>
    <row r="62" spans="1:15" ht="13.5" thickBot="1">
      <c r="A62" s="56" t="s">
        <v>629</v>
      </c>
      <c r="B62" s="114"/>
      <c r="C62" s="153">
        <v>-14928806</v>
      </c>
      <c r="D62" s="153">
        <v>13861313</v>
      </c>
      <c r="E62" s="153">
        <v>0</v>
      </c>
      <c r="F62" s="153">
        <v>0</v>
      </c>
      <c r="G62" s="153">
        <v>0</v>
      </c>
      <c r="H62" s="153">
        <v>0</v>
      </c>
      <c r="I62" s="153">
        <v>0</v>
      </c>
      <c r="J62" s="153">
        <v>0</v>
      </c>
      <c r="K62" s="153">
        <v>0</v>
      </c>
      <c r="L62" s="153">
        <v>-888001</v>
      </c>
      <c r="M62" s="323"/>
    </row>
    <row r="63" spans="1:15" ht="4.5" customHeight="1" thickTop="1">
      <c r="A63" s="57"/>
      <c r="B63" s="114"/>
      <c r="C63" s="155"/>
      <c r="D63" s="155"/>
      <c r="E63" s="155"/>
      <c r="F63" s="155"/>
      <c r="G63" s="155"/>
      <c r="H63" s="155"/>
      <c r="I63" s="155"/>
      <c r="J63" s="155"/>
      <c r="K63" s="155"/>
      <c r="L63" s="155"/>
    </row>
    <row r="64" spans="1:15" hidden="1">
      <c r="A64" s="15" t="s">
        <v>1</v>
      </c>
      <c r="B64" s="114"/>
      <c r="C64" s="158">
        <v>0</v>
      </c>
      <c r="D64" s="158">
        <v>0</v>
      </c>
      <c r="E64" s="158">
        <v>0</v>
      </c>
      <c r="F64" s="158">
        <v>0</v>
      </c>
      <c r="G64" s="158">
        <v>0</v>
      </c>
      <c r="H64" s="158">
        <v>0</v>
      </c>
      <c r="I64" s="158">
        <v>0</v>
      </c>
      <c r="J64" s="158">
        <v>0</v>
      </c>
      <c r="K64" s="158">
        <v>0</v>
      </c>
      <c r="L64" s="156">
        <v>0</v>
      </c>
    </row>
    <row r="65" spans="1:14" ht="1.5" customHeight="1">
      <c r="A65" s="15"/>
      <c r="B65" s="114"/>
      <c r="C65" s="158"/>
      <c r="D65" s="158"/>
      <c r="E65" s="158"/>
      <c r="F65" s="158"/>
      <c r="G65" s="158"/>
      <c r="H65" s="158"/>
      <c r="I65" s="158"/>
      <c r="J65" s="158"/>
      <c r="K65" s="158"/>
      <c r="L65" s="156"/>
    </row>
    <row r="66" spans="1:14">
      <c r="A66" s="52" t="s">
        <v>49</v>
      </c>
      <c r="B66" s="114"/>
      <c r="C66" s="52"/>
      <c r="D66" s="52"/>
      <c r="E66" s="52"/>
      <c r="F66" s="52"/>
      <c r="G66" s="52"/>
      <c r="H66" s="52"/>
      <c r="I66" s="52"/>
      <c r="J66" s="52"/>
      <c r="K66" s="52"/>
      <c r="L66" s="180"/>
    </row>
    <row r="67" spans="1:14" ht="13.5" thickBot="1">
      <c r="A67" s="54"/>
      <c r="B67" s="114"/>
      <c r="C67" s="69">
        <v>-23549366</v>
      </c>
      <c r="D67" s="69">
        <v>18695880</v>
      </c>
      <c r="E67" s="69">
        <v>23039</v>
      </c>
      <c r="F67" s="69">
        <v>14625</v>
      </c>
      <c r="G67" s="69">
        <v>-22555</v>
      </c>
      <c r="H67" s="69">
        <v>-6801</v>
      </c>
      <c r="I67" s="69">
        <v>152702</v>
      </c>
      <c r="J67" s="69">
        <v>40225</v>
      </c>
      <c r="K67" s="69">
        <v>0</v>
      </c>
      <c r="L67" s="179">
        <v>-4652251</v>
      </c>
    </row>
    <row r="68" spans="1:14" s="17" customFormat="1" ht="13.5" hidden="1" thickTop="1">
      <c r="A68" s="170" t="s">
        <v>51</v>
      </c>
      <c r="B68" s="111"/>
      <c r="C68" s="174">
        <v>0</v>
      </c>
      <c r="D68" s="174">
        <v>0</v>
      </c>
      <c r="E68" s="174">
        <v>0</v>
      </c>
      <c r="F68" s="174">
        <v>0</v>
      </c>
      <c r="G68" s="174">
        <v>0</v>
      </c>
      <c r="H68" s="174">
        <v>0</v>
      </c>
      <c r="I68" s="174">
        <v>0</v>
      </c>
      <c r="J68" s="174">
        <v>0</v>
      </c>
      <c r="K68" s="174">
        <v>0</v>
      </c>
      <c r="L68" s="174">
        <v>0</v>
      </c>
      <c r="M68" s="325"/>
      <c r="N68" s="125"/>
    </row>
    <row r="69" spans="1:14" s="17" customFormat="1" ht="13.5" hidden="1" thickTop="1">
      <c r="A69" s="170" t="s">
        <v>52</v>
      </c>
      <c r="B69" s="111"/>
      <c r="C69" s="174">
        <v>0</v>
      </c>
      <c r="D69" s="174">
        <v>0</v>
      </c>
      <c r="E69" s="174">
        <v>0</v>
      </c>
      <c r="F69" s="174">
        <v>0</v>
      </c>
      <c r="G69" s="174">
        <v>0</v>
      </c>
      <c r="H69" s="174">
        <v>0</v>
      </c>
      <c r="I69" s="174">
        <v>0</v>
      </c>
      <c r="J69" s="174">
        <v>0</v>
      </c>
      <c r="K69" s="174">
        <v>0</v>
      </c>
      <c r="L69" s="174">
        <v>0</v>
      </c>
      <c r="M69" s="325"/>
      <c r="N69" s="125"/>
    </row>
    <row r="70" spans="1:14" s="17" customFormat="1" ht="13.5" hidden="1" thickTop="1">
      <c r="A70" s="170" t="s">
        <v>88</v>
      </c>
      <c r="B70" s="111"/>
      <c r="C70" s="174">
        <v>0</v>
      </c>
      <c r="D70" s="174">
        <v>0</v>
      </c>
      <c r="E70" s="174">
        <v>0</v>
      </c>
      <c r="F70" s="174">
        <v>0</v>
      </c>
      <c r="G70" s="174">
        <v>0</v>
      </c>
      <c r="H70" s="174">
        <v>0</v>
      </c>
      <c r="I70" s="174">
        <v>0</v>
      </c>
      <c r="J70" s="174">
        <v>0</v>
      </c>
      <c r="K70" s="174">
        <v>0</v>
      </c>
      <c r="L70" s="174">
        <v>0</v>
      </c>
      <c r="M70" s="325"/>
      <c r="N70" s="125"/>
    </row>
    <row r="71" spans="1:14" s="17" customFormat="1" ht="13.5" hidden="1" thickTop="1">
      <c r="A71" s="170" t="s">
        <v>89</v>
      </c>
      <c r="B71" s="111"/>
      <c r="C71" s="174">
        <v>0</v>
      </c>
      <c r="D71" s="174">
        <v>0</v>
      </c>
      <c r="E71" s="174">
        <v>0</v>
      </c>
      <c r="F71" s="174">
        <v>0</v>
      </c>
      <c r="G71" s="174">
        <v>0</v>
      </c>
      <c r="H71" s="174">
        <v>0</v>
      </c>
      <c r="I71" s="174">
        <v>0</v>
      </c>
      <c r="J71" s="174">
        <v>0</v>
      </c>
      <c r="K71" s="174">
        <v>0</v>
      </c>
      <c r="L71" s="174">
        <v>0</v>
      </c>
      <c r="M71" s="325"/>
      <c r="N71" s="125"/>
    </row>
    <row r="72" spans="1:14" s="17" customFormat="1" ht="13.5" hidden="1" thickTop="1">
      <c r="A72" s="170" t="s">
        <v>373</v>
      </c>
      <c r="B72" s="111"/>
      <c r="C72" s="174">
        <v>0</v>
      </c>
      <c r="D72" s="174">
        <v>0</v>
      </c>
      <c r="E72" s="174">
        <v>0</v>
      </c>
      <c r="F72" s="174">
        <v>0</v>
      </c>
      <c r="G72" s="174">
        <v>0</v>
      </c>
      <c r="H72" s="174">
        <v>0</v>
      </c>
      <c r="I72" s="174">
        <v>0</v>
      </c>
      <c r="J72" s="174">
        <v>0</v>
      </c>
      <c r="K72" s="90">
        <v>0</v>
      </c>
      <c r="L72" s="174">
        <v>0</v>
      </c>
      <c r="M72" s="325"/>
      <c r="N72" s="125"/>
    </row>
    <row r="73" spans="1:14" ht="14.25" thickTop="1" thickBot="1">
      <c r="A73" s="56" t="s">
        <v>50</v>
      </c>
      <c r="B73" s="120"/>
      <c r="C73" s="153">
        <v>-23549366</v>
      </c>
      <c r="D73" s="153">
        <v>18695880</v>
      </c>
      <c r="E73" s="153">
        <v>23039</v>
      </c>
      <c r="F73" s="153">
        <v>14625</v>
      </c>
      <c r="G73" s="153">
        <v>-22555</v>
      </c>
      <c r="H73" s="153">
        <v>-6801</v>
      </c>
      <c r="I73" s="153">
        <v>152702</v>
      </c>
      <c r="J73" s="153">
        <v>40225</v>
      </c>
      <c r="K73" s="69">
        <v>0</v>
      </c>
      <c r="L73" s="176">
        <v>-4652251</v>
      </c>
    </row>
    <row r="74" spans="1:14" s="17" customFormat="1" ht="13.5" thickTop="1">
      <c r="B74" s="31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325"/>
      <c r="N74" s="125"/>
    </row>
    <row r="75" spans="1:14" ht="15.75">
      <c r="A75" s="309"/>
      <c r="C75" s="17"/>
      <c r="D75" s="17"/>
      <c r="E75" s="17"/>
      <c r="F75" s="17"/>
      <c r="G75" s="28"/>
      <c r="H75" s="17"/>
      <c r="I75" s="17"/>
      <c r="J75" s="17"/>
      <c r="K75" s="17"/>
      <c r="L75" s="37"/>
      <c r="M75" s="325"/>
      <c r="N75" s="125"/>
    </row>
    <row r="76" spans="1:14" ht="15.75">
      <c r="A76" s="309"/>
      <c r="B76" s="120"/>
      <c r="C76" s="218"/>
      <c r="D76" s="218"/>
      <c r="E76" s="218"/>
      <c r="F76" s="218"/>
      <c r="G76" s="218"/>
      <c r="H76" s="218"/>
      <c r="I76" s="218"/>
      <c r="J76" s="218"/>
      <c r="K76" s="17"/>
      <c r="L76" s="18"/>
      <c r="M76" s="317"/>
      <c r="N76" s="125"/>
    </row>
    <row r="77" spans="1:14">
      <c r="B77" s="120"/>
      <c r="C77" s="217"/>
      <c r="D77" s="217"/>
      <c r="E77" s="217"/>
      <c r="F77" s="217"/>
      <c r="G77" s="218"/>
      <c r="H77" s="218"/>
      <c r="I77" s="218"/>
      <c r="J77" s="218"/>
      <c r="K77" s="17"/>
      <c r="L77" s="36"/>
      <c r="M77" s="317"/>
      <c r="N77" s="125"/>
    </row>
    <row r="78" spans="1:14">
      <c r="A78" s="28"/>
      <c r="B78" s="120"/>
      <c r="C78" s="218"/>
      <c r="D78" s="218"/>
      <c r="E78" s="218"/>
      <c r="F78" s="218"/>
      <c r="G78" s="218"/>
      <c r="H78" s="218"/>
      <c r="I78" s="218"/>
      <c r="J78" s="218"/>
      <c r="K78" s="17"/>
      <c r="L78" s="18"/>
      <c r="M78" s="326"/>
    </row>
    <row r="79" spans="1:14">
      <c r="A79" s="28"/>
      <c r="B79" s="120"/>
      <c r="C79" s="218"/>
      <c r="D79" s="218"/>
      <c r="E79" s="218"/>
      <c r="F79" s="218"/>
      <c r="G79" s="218"/>
      <c r="H79" s="218"/>
      <c r="I79" s="218"/>
      <c r="J79" s="218"/>
      <c r="K79" s="17"/>
      <c r="L79" s="18"/>
      <c r="M79" s="326"/>
    </row>
    <row r="80" spans="1:14">
      <c r="A80" s="28"/>
      <c r="B80" s="120"/>
      <c r="C80" s="218"/>
      <c r="D80" s="218"/>
      <c r="E80" s="218"/>
      <c r="F80" s="218"/>
      <c r="G80" s="218"/>
      <c r="H80" s="218"/>
      <c r="I80" s="218"/>
      <c r="J80" s="218"/>
      <c r="K80" s="17"/>
      <c r="M80" s="326"/>
    </row>
    <row r="81" spans="2:13" s="25" customFormat="1">
      <c r="B81" s="120"/>
      <c r="C81" s="218"/>
      <c r="D81" s="218"/>
      <c r="E81" s="218"/>
      <c r="F81" s="218"/>
      <c r="G81" s="218"/>
      <c r="H81" s="218"/>
      <c r="I81" s="219"/>
      <c r="J81" s="218"/>
      <c r="M81" s="316"/>
    </row>
    <row r="82" spans="2:13" s="25" customFormat="1">
      <c r="B82" s="38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326"/>
    </row>
    <row r="83" spans="2:13" s="25" customFormat="1">
      <c r="B83" s="38"/>
      <c r="C83" s="1"/>
      <c r="D83" s="1"/>
      <c r="E83" s="1"/>
      <c r="F83" s="1"/>
      <c r="G83" s="1"/>
      <c r="H83" s="1"/>
      <c r="I83" s="1"/>
      <c r="J83" s="1"/>
      <c r="K83" s="3"/>
      <c r="L83" s="19"/>
      <c r="M83" s="316"/>
    </row>
    <row r="84" spans="2:13" s="25" customFormat="1">
      <c r="B84" s="38"/>
      <c r="C84" s="132"/>
      <c r="D84" s="132"/>
      <c r="E84" s="132"/>
      <c r="F84" s="132"/>
      <c r="G84" s="132"/>
      <c r="H84" s="132"/>
      <c r="I84" s="132"/>
      <c r="J84" s="132"/>
      <c r="L84" s="31"/>
      <c r="M84" s="317"/>
    </row>
    <row r="85" spans="2:13" s="25" customFormat="1">
      <c r="B85" s="38"/>
      <c r="L85" s="17"/>
      <c r="M85" s="317"/>
    </row>
    <row r="86" spans="2:13" s="25" customFormat="1">
      <c r="B86" s="38"/>
      <c r="L86" s="17"/>
      <c r="M86" s="317"/>
    </row>
    <row r="87" spans="2:13" s="25" customFormat="1">
      <c r="B87" s="38"/>
      <c r="L87" s="18"/>
      <c r="M87" s="316"/>
    </row>
  </sheetData>
  <mergeCells count="3">
    <mergeCell ref="A2:L2"/>
    <mergeCell ref="A3:L3"/>
    <mergeCell ref="A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O87"/>
  <sheetViews>
    <sheetView zoomScale="70" zoomScaleNormal="70" workbookViewId="0">
      <selection activeCell="R64" sqref="R64"/>
    </sheetView>
  </sheetViews>
  <sheetFormatPr defaultColWidth="9.140625" defaultRowHeight="12.75"/>
  <cols>
    <col min="1" max="1" width="5.7109375" style="25" customWidth="1"/>
    <col min="2" max="2" width="56.5703125" style="25" customWidth="1"/>
    <col min="3" max="3" width="2.7109375" style="38" customWidth="1"/>
    <col min="4" max="5" width="16.85546875" style="25" bestFit="1" customWidth="1"/>
    <col min="6" max="10" width="13.5703125" style="25" bestFit="1" customWidth="1"/>
    <col min="11" max="11" width="14.85546875" style="25" bestFit="1" customWidth="1"/>
    <col min="12" max="12" width="16" style="17" bestFit="1" customWidth="1"/>
    <col min="13" max="13" width="22.7109375" style="25" customWidth="1"/>
    <col min="14" max="14" width="13.42578125" style="122" bestFit="1" customWidth="1"/>
    <col min="15" max="15" width="13.5703125" style="25" customWidth="1"/>
    <col min="16" max="16384" width="9.140625" style="25"/>
  </cols>
  <sheetData>
    <row r="1" spans="1:15">
      <c r="A1" s="15" t="s">
        <v>58</v>
      </c>
      <c r="B1" s="15"/>
      <c r="C1" s="114"/>
      <c r="D1" s="15"/>
      <c r="E1" s="15"/>
      <c r="F1" s="15"/>
      <c r="G1" s="15"/>
      <c r="H1" s="15"/>
      <c r="I1" s="15"/>
      <c r="J1" s="15"/>
      <c r="K1" s="15"/>
      <c r="L1" s="24" t="s">
        <v>58</v>
      </c>
    </row>
    <row r="2" spans="1:15">
      <c r="A2" s="433" t="s">
        <v>46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</row>
    <row r="3" spans="1:15">
      <c r="A3" s="430" t="s">
        <v>83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</row>
    <row r="4" spans="1:15">
      <c r="A4" s="430" t="s">
        <v>642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5" ht="4.5" customHeight="1">
      <c r="A5" s="15"/>
      <c r="B5" s="15"/>
      <c r="C5" s="114"/>
      <c r="D5" s="15"/>
      <c r="E5" s="15"/>
      <c r="F5" s="15"/>
      <c r="G5" s="15"/>
      <c r="H5" s="15"/>
      <c r="I5" s="15"/>
      <c r="J5" s="15"/>
      <c r="K5" s="310"/>
      <c r="L5" s="170"/>
    </row>
    <row r="6" spans="1:15" s="88" customFormat="1" ht="39" customHeight="1">
      <c r="A6" s="85" t="s">
        <v>44</v>
      </c>
      <c r="B6" s="86" t="s">
        <v>43</v>
      </c>
      <c r="C6" s="116"/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4" t="s">
        <v>374</v>
      </c>
      <c r="L6" s="83" t="s">
        <v>42</v>
      </c>
      <c r="M6" s="87" t="s">
        <v>41</v>
      </c>
      <c r="N6" s="127"/>
    </row>
    <row r="7" spans="1:15">
      <c r="A7" s="44"/>
      <c r="B7" s="30"/>
      <c r="C7" s="114"/>
      <c r="D7" s="50"/>
      <c r="E7" s="50"/>
      <c r="F7" s="50"/>
      <c r="G7" s="50"/>
      <c r="H7" s="50"/>
      <c r="I7" s="50"/>
      <c r="J7" s="50"/>
      <c r="K7" s="50"/>
      <c r="L7" s="51"/>
      <c r="M7" s="310"/>
    </row>
    <row r="8" spans="1:15">
      <c r="A8" s="16"/>
      <c r="B8" s="92" t="s">
        <v>40</v>
      </c>
      <c r="C8" s="114"/>
      <c r="D8" s="150"/>
      <c r="E8" s="150"/>
      <c r="F8" s="150"/>
      <c r="G8" s="150"/>
      <c r="H8" s="150"/>
      <c r="I8" s="150"/>
      <c r="J8" s="150"/>
      <c r="K8" s="150"/>
      <c r="L8" s="169"/>
    </row>
    <row r="9" spans="1:15">
      <c r="A9" s="16"/>
      <c r="B9" s="1"/>
      <c r="C9" s="114"/>
      <c r="D9" s="7"/>
      <c r="E9" s="7"/>
      <c r="F9" s="7"/>
      <c r="G9" s="7"/>
      <c r="H9" s="7"/>
      <c r="I9" s="7"/>
      <c r="J9" s="7"/>
      <c r="K9" s="7"/>
      <c r="L9" s="169"/>
    </row>
    <row r="10" spans="1:15">
      <c r="A10" s="24">
        <v>1</v>
      </c>
      <c r="B10" s="15" t="s">
        <v>39</v>
      </c>
      <c r="C10" s="114"/>
      <c r="D10" s="64">
        <v>33563130</v>
      </c>
      <c r="E10" s="64">
        <v>-305666</v>
      </c>
      <c r="F10" s="64">
        <v>-3296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175">
        <v>33254168</v>
      </c>
      <c r="M10" s="4"/>
      <c r="O10" s="128"/>
    </row>
    <row r="11" spans="1:15">
      <c r="A11" s="24" t="s">
        <v>38</v>
      </c>
      <c r="B11" s="15" t="s">
        <v>37</v>
      </c>
      <c r="C11" s="114"/>
      <c r="D11" s="12">
        <v>-5135854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74">
        <v>-5135854</v>
      </c>
      <c r="O11" s="128"/>
    </row>
    <row r="12" spans="1:15">
      <c r="A12" s="24">
        <v>2</v>
      </c>
      <c r="B12" s="15" t="s">
        <v>36</v>
      </c>
      <c r="C12" s="114"/>
      <c r="D12" s="12">
        <v>723919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74">
        <v>723919</v>
      </c>
      <c r="M12" s="4"/>
      <c r="O12" s="128"/>
    </row>
    <row r="13" spans="1:15">
      <c r="A13" s="24">
        <v>3</v>
      </c>
      <c r="B13" s="15" t="s">
        <v>35</v>
      </c>
      <c r="C13" s="114"/>
      <c r="D13" s="12">
        <v>-139226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74">
        <v>-139226</v>
      </c>
      <c r="M13" s="4"/>
      <c r="O13" s="128"/>
    </row>
    <row r="14" spans="1:15">
      <c r="A14" s="24">
        <v>4</v>
      </c>
      <c r="B14" s="15" t="s">
        <v>34</v>
      </c>
      <c r="C14" s="114"/>
      <c r="D14" s="12">
        <v>148038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74">
        <v>148038</v>
      </c>
      <c r="M14" s="4"/>
      <c r="O14" s="128"/>
    </row>
    <row r="15" spans="1:15" ht="13.5" thickBot="1">
      <c r="A15" s="55">
        <v>5</v>
      </c>
      <c r="B15" s="56" t="s">
        <v>33</v>
      </c>
      <c r="C15" s="114"/>
      <c r="D15" s="153">
        <v>29160007</v>
      </c>
      <c r="E15" s="153">
        <v>-305666</v>
      </c>
      <c r="F15" s="153">
        <v>-3296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76">
        <v>28851045</v>
      </c>
      <c r="M15" s="150"/>
      <c r="N15" s="122">
        <f>'[1]Q1 2017'!L16+'[1]Q2 2017'!L15+'[1]Q4 2017'!L15</f>
        <v>20383604</v>
      </c>
    </row>
    <row r="16" spans="1:15" ht="13.5" thickTop="1">
      <c r="A16" s="16"/>
      <c r="B16" s="15"/>
      <c r="C16" s="114"/>
      <c r="D16" s="3"/>
      <c r="E16" s="3"/>
      <c r="F16" s="3"/>
      <c r="G16" s="3"/>
      <c r="H16" s="3"/>
      <c r="I16" s="3"/>
      <c r="J16" s="3"/>
      <c r="K16" s="3"/>
      <c r="L16" s="171"/>
    </row>
    <row r="17" spans="1:15">
      <c r="A17" s="16"/>
      <c r="B17" s="30" t="s">
        <v>32</v>
      </c>
      <c r="C17" s="114"/>
      <c r="D17" s="15"/>
      <c r="E17" s="15"/>
      <c r="F17" s="15"/>
      <c r="G17" s="15"/>
      <c r="H17" s="15"/>
      <c r="I17" s="15"/>
      <c r="J17" s="15"/>
      <c r="K17" s="15"/>
      <c r="L17" s="170"/>
    </row>
    <row r="18" spans="1:15">
      <c r="A18" s="16"/>
      <c r="B18" s="1"/>
      <c r="C18" s="114"/>
      <c r="D18" s="15"/>
      <c r="E18" s="15"/>
      <c r="F18" s="15"/>
      <c r="G18" s="15"/>
      <c r="H18" s="15"/>
      <c r="I18" s="15"/>
      <c r="J18" s="15"/>
      <c r="K18" s="15"/>
      <c r="L18" s="170"/>
    </row>
    <row r="19" spans="1:15">
      <c r="A19" s="24">
        <v>6</v>
      </c>
      <c r="B19" s="15" t="s">
        <v>31</v>
      </c>
      <c r="C19" s="114"/>
      <c r="D19" s="175">
        <v>2538494</v>
      </c>
      <c r="E19" s="175">
        <v>8903985</v>
      </c>
      <c r="F19" s="175">
        <v>212549</v>
      </c>
      <c r="G19" s="175">
        <v>-46795</v>
      </c>
      <c r="H19" s="175">
        <v>93849</v>
      </c>
      <c r="I19" s="175">
        <v>170285</v>
      </c>
      <c r="J19" s="175">
        <v>-240</v>
      </c>
      <c r="K19" s="175">
        <v>0</v>
      </c>
      <c r="L19" s="175">
        <v>11872127</v>
      </c>
      <c r="M19" s="4"/>
      <c r="O19" s="128">
        <f>L19-N19</f>
        <v>11872127</v>
      </c>
    </row>
    <row r="20" spans="1:15">
      <c r="A20" s="24">
        <v>7</v>
      </c>
      <c r="B20" s="15" t="s">
        <v>30</v>
      </c>
      <c r="C20" s="114"/>
      <c r="D20" s="174">
        <v>2604462</v>
      </c>
      <c r="E20" s="174">
        <v>3144141</v>
      </c>
      <c r="F20" s="174">
        <v>155237</v>
      </c>
      <c r="G20" s="174">
        <v>80472</v>
      </c>
      <c r="H20" s="174">
        <v>92115</v>
      </c>
      <c r="I20" s="174">
        <v>391809</v>
      </c>
      <c r="J20" s="174">
        <v>61465</v>
      </c>
      <c r="K20" s="174">
        <v>0</v>
      </c>
      <c r="L20" s="174">
        <v>6529701</v>
      </c>
      <c r="M20" s="4"/>
    </row>
    <row r="21" spans="1:15">
      <c r="A21" s="24">
        <v>8</v>
      </c>
      <c r="B21" s="15" t="s">
        <v>29</v>
      </c>
      <c r="C21" s="110"/>
      <c r="D21" s="174">
        <v>2459603</v>
      </c>
      <c r="E21" s="174">
        <v>548255</v>
      </c>
      <c r="F21" s="174">
        <v>-2239</v>
      </c>
      <c r="G21" s="174">
        <v>0</v>
      </c>
      <c r="H21" s="174">
        <v>0</v>
      </c>
      <c r="I21" s="174">
        <v>0</v>
      </c>
      <c r="J21" s="174">
        <v>0</v>
      </c>
      <c r="K21" s="174">
        <v>0</v>
      </c>
      <c r="L21" s="174">
        <v>3005619</v>
      </c>
      <c r="N21" s="122">
        <f>'[1]Q1 2017'!L22+'[1]Q2 2017'!L21+'[1]Q4 2017'!L21</f>
        <v>2272069</v>
      </c>
    </row>
    <row r="22" spans="1:15">
      <c r="A22" s="24">
        <v>9</v>
      </c>
      <c r="B22" s="15" t="s">
        <v>28</v>
      </c>
      <c r="C22" s="110"/>
      <c r="D22" s="174">
        <v>8613504</v>
      </c>
      <c r="E22" s="174">
        <v>0</v>
      </c>
      <c r="F22" s="174">
        <v>0</v>
      </c>
      <c r="G22" s="174">
        <v>0</v>
      </c>
      <c r="H22" s="174">
        <v>0</v>
      </c>
      <c r="I22" s="174">
        <v>0</v>
      </c>
      <c r="J22" s="174">
        <v>0</v>
      </c>
      <c r="K22" s="174">
        <v>0</v>
      </c>
      <c r="L22" s="174">
        <v>8613504</v>
      </c>
      <c r="M22" s="4"/>
      <c r="N22" s="122">
        <f>'[1]Q1 2017'!L23+'[1]Q2 2017'!L22+'[1]Q4 2017'!L22</f>
        <v>6557113</v>
      </c>
      <c r="O22" s="4"/>
    </row>
    <row r="23" spans="1:15">
      <c r="A23" s="24">
        <v>10</v>
      </c>
      <c r="B23" s="15" t="s">
        <v>27</v>
      </c>
      <c r="C23" s="110"/>
      <c r="D23" s="174">
        <v>0</v>
      </c>
      <c r="E23" s="174">
        <v>0</v>
      </c>
      <c r="F23" s="174">
        <v>0</v>
      </c>
      <c r="G23" s="174">
        <v>0</v>
      </c>
      <c r="H23" s="174">
        <v>0</v>
      </c>
      <c r="I23" s="174">
        <v>0</v>
      </c>
      <c r="J23" s="174">
        <v>0</v>
      </c>
      <c r="K23" s="174">
        <v>0</v>
      </c>
      <c r="L23" s="174">
        <v>0</v>
      </c>
      <c r="N23" s="122">
        <f>'[1]Q1 2017'!L24+'[1]Q2 2017'!L23+'[1]Q4 2017'!L23</f>
        <v>0</v>
      </c>
    </row>
    <row r="24" spans="1:15">
      <c r="A24" s="24">
        <v>11</v>
      </c>
      <c r="B24" s="15" t="s">
        <v>26</v>
      </c>
      <c r="C24" s="111"/>
      <c r="D24" s="174">
        <v>0</v>
      </c>
      <c r="E24" s="174">
        <v>0</v>
      </c>
      <c r="F24" s="174">
        <v>0</v>
      </c>
      <c r="G24" s="174">
        <v>0</v>
      </c>
      <c r="H24" s="174">
        <v>0</v>
      </c>
      <c r="I24" s="174">
        <v>0</v>
      </c>
      <c r="J24" s="174">
        <v>0</v>
      </c>
      <c r="K24" s="174">
        <v>0</v>
      </c>
      <c r="L24" s="174">
        <v>0</v>
      </c>
      <c r="M24" s="4"/>
      <c r="N24" s="122">
        <f>'[1]Q1 2017'!L25+'[1]Q2 2017'!L24+'[1]Q4 2017'!L24</f>
        <v>0</v>
      </c>
      <c r="O24" s="4"/>
    </row>
    <row r="25" spans="1:15">
      <c r="A25" s="24">
        <v>12</v>
      </c>
      <c r="B25" s="15" t="s">
        <v>25</v>
      </c>
      <c r="C25" s="114"/>
      <c r="D25" s="174">
        <v>-56160</v>
      </c>
      <c r="E25" s="174">
        <v>0</v>
      </c>
      <c r="F25" s="174">
        <v>0</v>
      </c>
      <c r="G25" s="174">
        <v>0</v>
      </c>
      <c r="H25" s="174">
        <v>0</v>
      </c>
      <c r="I25" s="174">
        <v>0</v>
      </c>
      <c r="J25" s="174">
        <v>0</v>
      </c>
      <c r="K25" s="174">
        <v>0</v>
      </c>
      <c r="L25" s="174">
        <v>-56160</v>
      </c>
      <c r="M25" s="4"/>
      <c r="N25" s="122">
        <f>'[1]Q1 2017'!L26+'[1]Q2 2017'!L25+'[1]Q4 2017'!L25</f>
        <v>-45164</v>
      </c>
    </row>
    <row r="26" spans="1:15">
      <c r="A26" s="24">
        <v>13</v>
      </c>
      <c r="B26" s="15" t="s">
        <v>24</v>
      </c>
      <c r="C26" s="114"/>
      <c r="D26" s="174">
        <v>55782</v>
      </c>
      <c r="E26" s="174">
        <v>0</v>
      </c>
      <c r="F26" s="174">
        <v>0</v>
      </c>
      <c r="G26" s="174">
        <v>0</v>
      </c>
      <c r="H26" s="174">
        <v>0</v>
      </c>
      <c r="I26" s="174">
        <v>0</v>
      </c>
      <c r="J26" s="174">
        <v>0</v>
      </c>
      <c r="K26" s="174">
        <v>0</v>
      </c>
      <c r="L26" s="174">
        <v>55782</v>
      </c>
      <c r="M26" s="4"/>
    </row>
    <row r="27" spans="1:15">
      <c r="A27" s="24">
        <v>14</v>
      </c>
      <c r="B27" s="15" t="s">
        <v>23</v>
      </c>
      <c r="C27" s="117"/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0</v>
      </c>
    </row>
    <row r="28" spans="1:15">
      <c r="A28" s="61">
        <v>15</v>
      </c>
      <c r="B28" s="52" t="s">
        <v>22</v>
      </c>
      <c r="C28" s="114"/>
      <c r="D28" s="66">
        <v>16215685</v>
      </c>
      <c r="E28" s="66">
        <v>12596381</v>
      </c>
      <c r="F28" s="66">
        <v>365547</v>
      </c>
      <c r="G28" s="66">
        <v>33677</v>
      </c>
      <c r="H28" s="66">
        <v>185964</v>
      </c>
      <c r="I28" s="66">
        <v>562094</v>
      </c>
      <c r="J28" s="66">
        <v>61225</v>
      </c>
      <c r="K28" s="66">
        <v>0</v>
      </c>
      <c r="L28" s="67">
        <v>30020573</v>
      </c>
      <c r="M28" s="102"/>
      <c r="N28" s="122">
        <f>'[1]Q1 2017'!L29+'[1]Q2 2017'!L28+'[1]Q4 2017'!L28</f>
        <v>22234659</v>
      </c>
    </row>
    <row r="29" spans="1:15" ht="13.5" thickBot="1">
      <c r="A29" s="55">
        <v>16</v>
      </c>
      <c r="B29" s="56" t="s">
        <v>21</v>
      </c>
      <c r="C29" s="114"/>
      <c r="D29" s="153">
        <v>12944322</v>
      </c>
      <c r="E29" s="153">
        <v>-12902047</v>
      </c>
      <c r="F29" s="153">
        <v>-368843</v>
      </c>
      <c r="G29" s="153">
        <v>-33677</v>
      </c>
      <c r="H29" s="153">
        <v>-185964</v>
      </c>
      <c r="I29" s="153">
        <v>-562094</v>
      </c>
      <c r="J29" s="153">
        <v>-61225</v>
      </c>
      <c r="K29" s="153">
        <v>0</v>
      </c>
      <c r="L29" s="176">
        <v>-1169528</v>
      </c>
      <c r="M29" s="133"/>
      <c r="N29" s="122">
        <f>'[1]Q1 2017'!L30+'[1]Q2 2017'!L29+'[1]Q4 2017'!L29</f>
        <v>-1851055</v>
      </c>
    </row>
    <row r="30" spans="1:15" ht="6" customHeight="1" thickTop="1">
      <c r="A30" s="16"/>
      <c r="B30" s="15"/>
      <c r="C30" s="114"/>
      <c r="D30" s="3"/>
      <c r="E30" s="3"/>
      <c r="F30" s="3"/>
      <c r="G30" s="3"/>
      <c r="H30" s="3"/>
      <c r="I30" s="3"/>
      <c r="J30" s="3"/>
      <c r="K30" s="3"/>
      <c r="L30" s="171"/>
    </row>
    <row r="31" spans="1:15">
      <c r="A31" s="16"/>
      <c r="B31" s="30" t="s">
        <v>20</v>
      </c>
      <c r="C31" s="114"/>
      <c r="D31" s="15"/>
      <c r="E31" s="15"/>
      <c r="F31" s="15"/>
      <c r="G31" s="15"/>
      <c r="H31" s="15"/>
      <c r="I31" s="15"/>
      <c r="J31" s="15"/>
      <c r="K31" s="15"/>
      <c r="L31" s="170"/>
    </row>
    <row r="32" spans="1:15" ht="9" customHeight="1">
      <c r="A32" s="16"/>
      <c r="B32" s="1"/>
      <c r="C32" s="114"/>
      <c r="D32" s="15"/>
      <c r="E32" s="15"/>
      <c r="F32" s="15"/>
      <c r="G32" s="15"/>
      <c r="H32" s="15"/>
      <c r="I32" s="15"/>
      <c r="J32" s="15"/>
      <c r="K32" s="15"/>
      <c r="L32" s="170"/>
    </row>
    <row r="33" spans="1:14">
      <c r="A33" s="16"/>
      <c r="B33" s="15" t="s">
        <v>19</v>
      </c>
      <c r="C33" s="114"/>
      <c r="D33" s="15"/>
      <c r="E33" s="15"/>
      <c r="F33" s="15"/>
      <c r="G33" s="15"/>
      <c r="H33" s="15"/>
      <c r="I33" s="15"/>
      <c r="J33" s="15"/>
      <c r="K33" s="15"/>
      <c r="L33" s="170"/>
    </row>
    <row r="34" spans="1:14">
      <c r="A34" s="24">
        <v>17</v>
      </c>
      <c r="B34" s="15" t="s">
        <v>16</v>
      </c>
      <c r="C34" s="114"/>
      <c r="D34" s="175">
        <v>3694197</v>
      </c>
      <c r="E34" s="175">
        <v>1181043</v>
      </c>
      <c r="F34" s="175">
        <v>292654</v>
      </c>
      <c r="G34" s="175">
        <v>109882</v>
      </c>
      <c r="H34" s="175">
        <v>13009</v>
      </c>
      <c r="I34" s="175">
        <v>96802</v>
      </c>
      <c r="J34" s="175">
        <v>13400</v>
      </c>
      <c r="K34" s="175">
        <v>0</v>
      </c>
      <c r="L34" s="175">
        <v>5400987</v>
      </c>
      <c r="N34" s="122">
        <f>'[1]Q4 2017'!L34</f>
        <v>5400987</v>
      </c>
    </row>
    <row r="35" spans="1:14">
      <c r="A35" s="24">
        <v>18</v>
      </c>
      <c r="B35" s="15" t="s">
        <v>15</v>
      </c>
      <c r="C35" s="114"/>
      <c r="D35" s="174">
        <v>1282000</v>
      </c>
      <c r="E35" s="174">
        <v>316000</v>
      </c>
      <c r="F35" s="174">
        <v>178000</v>
      </c>
      <c r="G35" s="174">
        <v>96000</v>
      </c>
      <c r="H35" s="174">
        <v>37000</v>
      </c>
      <c r="I35" s="174">
        <v>987000</v>
      </c>
      <c r="J35" s="174">
        <v>25000</v>
      </c>
      <c r="K35" s="174">
        <v>0</v>
      </c>
      <c r="L35" s="173">
        <v>2921000</v>
      </c>
      <c r="N35" s="122">
        <f>'[1]Q4 2017'!L35</f>
        <v>2921000</v>
      </c>
    </row>
    <row r="36" spans="1:14">
      <c r="A36" s="24">
        <v>19</v>
      </c>
      <c r="B36" s="15" t="s">
        <v>14</v>
      </c>
      <c r="C36" s="110"/>
      <c r="D36" s="174">
        <v>1182059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174">
        <v>0</v>
      </c>
      <c r="L36" s="173">
        <v>1182059</v>
      </c>
      <c r="N36" s="122">
        <f>'[1]Q4 2017'!L36</f>
        <v>1182059</v>
      </c>
    </row>
    <row r="37" spans="1:14">
      <c r="A37" s="24">
        <v>20</v>
      </c>
      <c r="B37" s="15" t="s">
        <v>13</v>
      </c>
      <c r="C37" s="114"/>
      <c r="D37" s="174">
        <v>16508103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174">
        <v>0</v>
      </c>
      <c r="L37" s="173">
        <v>16508103</v>
      </c>
      <c r="N37" s="122">
        <f>'[1]Q4 2017'!L37</f>
        <v>16508103</v>
      </c>
    </row>
    <row r="38" spans="1:14">
      <c r="A38" s="24" t="s">
        <v>18</v>
      </c>
      <c r="B38" s="15" t="s">
        <v>11</v>
      </c>
      <c r="C38" s="114"/>
      <c r="D38" s="174">
        <v>-1741876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174">
        <v>0</v>
      </c>
      <c r="L38" s="173">
        <v>-1741876</v>
      </c>
      <c r="N38" s="122">
        <f>'[1]Q4 2017'!L38</f>
        <v>-1741876</v>
      </c>
    </row>
    <row r="39" spans="1:14">
      <c r="A39" s="24">
        <v>21</v>
      </c>
      <c r="B39" s="15" t="s">
        <v>10</v>
      </c>
      <c r="C39" s="114"/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3">
        <v>0</v>
      </c>
      <c r="N39" s="122">
        <f>'[1]Q4 2017'!L39</f>
        <v>0</v>
      </c>
    </row>
    <row r="40" spans="1:14">
      <c r="A40" s="24">
        <v>22</v>
      </c>
      <c r="B40" s="170" t="s">
        <v>9</v>
      </c>
      <c r="C40" s="111"/>
      <c r="D40" s="174">
        <v>-192084</v>
      </c>
      <c r="E40" s="174">
        <v>0</v>
      </c>
      <c r="F40" s="174">
        <v>0</v>
      </c>
      <c r="G40" s="174">
        <v>0</v>
      </c>
      <c r="H40" s="174">
        <v>0</v>
      </c>
      <c r="I40" s="174">
        <v>0</v>
      </c>
      <c r="J40" s="174">
        <v>0</v>
      </c>
      <c r="K40" s="174">
        <v>0</v>
      </c>
      <c r="L40" s="173">
        <v>-192084</v>
      </c>
      <c r="M40" s="26"/>
      <c r="N40" s="122">
        <f>'[1]Q4 2017'!L40</f>
        <v>-192084</v>
      </c>
    </row>
    <row r="41" spans="1:14" ht="3.75" customHeight="1">
      <c r="A41" s="16"/>
      <c r="B41" s="15"/>
      <c r="C41" s="114"/>
      <c r="D41" s="15"/>
      <c r="E41" s="15"/>
      <c r="F41" s="15"/>
      <c r="G41" s="15"/>
      <c r="H41" s="15"/>
      <c r="I41" s="15"/>
      <c r="J41" s="15"/>
      <c r="K41" s="15"/>
      <c r="L41" s="170"/>
    </row>
    <row r="42" spans="1:14">
      <c r="A42" s="16"/>
      <c r="B42" s="15" t="s">
        <v>17</v>
      </c>
      <c r="C42" s="114"/>
      <c r="D42" s="15"/>
      <c r="E42" s="15"/>
      <c r="F42" s="15"/>
      <c r="G42" s="15"/>
      <c r="H42" s="15"/>
      <c r="I42" s="15"/>
      <c r="J42" s="15"/>
      <c r="K42" s="15"/>
      <c r="L42" s="170"/>
    </row>
    <row r="43" spans="1:14">
      <c r="A43" s="24">
        <v>23</v>
      </c>
      <c r="B43" s="15" t="s">
        <v>16</v>
      </c>
      <c r="C43" s="114"/>
      <c r="D43" s="64">
        <v>0</v>
      </c>
      <c r="E43" s="64">
        <v>2090257</v>
      </c>
      <c r="F43" s="64">
        <v>841196</v>
      </c>
      <c r="G43" s="64">
        <v>55881</v>
      </c>
      <c r="H43" s="64">
        <v>18012</v>
      </c>
      <c r="I43" s="64">
        <v>300176</v>
      </c>
      <c r="J43" s="64">
        <v>33333</v>
      </c>
      <c r="K43" s="64">
        <v>0</v>
      </c>
      <c r="L43" s="175">
        <v>3338855</v>
      </c>
    </row>
    <row r="44" spans="1:14">
      <c r="A44" s="24">
        <v>24</v>
      </c>
      <c r="B44" s="15" t="s">
        <v>15</v>
      </c>
      <c r="C44" s="114"/>
      <c r="D44" s="12">
        <v>0</v>
      </c>
      <c r="E44" s="12">
        <v>808599</v>
      </c>
      <c r="F44" s="12">
        <v>312479</v>
      </c>
      <c r="G44" s="12">
        <v>63281</v>
      </c>
      <c r="H44" s="12">
        <v>53629</v>
      </c>
      <c r="I44" s="12">
        <v>1002348</v>
      </c>
      <c r="J44" s="12">
        <v>193664</v>
      </c>
      <c r="K44" s="12">
        <v>0</v>
      </c>
      <c r="L44" s="173">
        <v>2434000</v>
      </c>
    </row>
    <row r="45" spans="1:14">
      <c r="A45" s="24">
        <v>25</v>
      </c>
      <c r="B45" s="15" t="s">
        <v>14</v>
      </c>
      <c r="C45" s="110"/>
      <c r="D45" s="12">
        <v>0</v>
      </c>
      <c r="E45" s="12">
        <v>1581551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73">
        <v>1581551</v>
      </c>
    </row>
    <row r="46" spans="1:14">
      <c r="A46" s="24">
        <v>26</v>
      </c>
      <c r="B46" s="15" t="s">
        <v>13</v>
      </c>
      <c r="C46" s="114"/>
      <c r="D46" s="12">
        <v>0</v>
      </c>
      <c r="E46" s="12">
        <v>17599787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73">
        <v>17599787</v>
      </c>
    </row>
    <row r="47" spans="1:14">
      <c r="A47" s="24" t="s">
        <v>12</v>
      </c>
      <c r="B47" s="15" t="s">
        <v>11</v>
      </c>
      <c r="C47" s="114"/>
      <c r="D47" s="12">
        <v>0</v>
      </c>
      <c r="E47" s="12">
        <v>-3238116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73">
        <v>-3238116</v>
      </c>
    </row>
    <row r="48" spans="1:14">
      <c r="A48" s="24">
        <v>27</v>
      </c>
      <c r="B48" s="15" t="s">
        <v>10</v>
      </c>
      <c r="C48" s="114"/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73">
        <v>0</v>
      </c>
    </row>
    <row r="49" spans="1:15">
      <c r="A49" s="24">
        <v>28</v>
      </c>
      <c r="B49" s="170" t="s">
        <v>9</v>
      </c>
      <c r="C49" s="111"/>
      <c r="D49" s="12">
        <v>0</v>
      </c>
      <c r="E49" s="12">
        <v>-200268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73">
        <v>-200268</v>
      </c>
      <c r="M49" s="26"/>
    </row>
    <row r="50" spans="1:15" ht="13.5" thickBot="1">
      <c r="A50" s="55">
        <v>29</v>
      </c>
      <c r="B50" s="56" t="s">
        <v>8</v>
      </c>
      <c r="C50" s="114"/>
      <c r="D50" s="161">
        <v>-20732399</v>
      </c>
      <c r="E50" s="161">
        <v>17144767</v>
      </c>
      <c r="F50" s="161">
        <v>683021</v>
      </c>
      <c r="G50" s="161">
        <v>-86720</v>
      </c>
      <c r="H50" s="161">
        <v>21632</v>
      </c>
      <c r="I50" s="161">
        <v>218722</v>
      </c>
      <c r="J50" s="161">
        <v>188597</v>
      </c>
      <c r="K50" s="161">
        <v>0</v>
      </c>
      <c r="L50" s="162">
        <v>-2562380</v>
      </c>
      <c r="M50" s="26"/>
    </row>
    <row r="51" spans="1:15" ht="7.5" customHeight="1" thickTop="1">
      <c r="A51" s="16"/>
      <c r="B51" s="15"/>
      <c r="C51" s="117"/>
      <c r="D51" s="3"/>
      <c r="E51" s="3"/>
      <c r="F51" s="3"/>
      <c r="G51" s="3"/>
      <c r="H51" s="3"/>
      <c r="I51" s="3"/>
      <c r="J51" s="3"/>
      <c r="K51" s="3"/>
      <c r="L51" s="171"/>
    </row>
    <row r="52" spans="1:15">
      <c r="A52" s="16"/>
      <c r="B52" s="30" t="s">
        <v>7</v>
      </c>
      <c r="C52" s="114"/>
      <c r="D52" s="6"/>
      <c r="E52" s="6"/>
      <c r="F52" s="6"/>
      <c r="G52" s="6"/>
      <c r="H52" s="15"/>
      <c r="I52" s="15"/>
      <c r="J52" s="15"/>
      <c r="K52" s="15"/>
      <c r="L52" s="169"/>
      <c r="O52" s="4"/>
    </row>
    <row r="53" spans="1:15" ht="7.5" customHeight="1">
      <c r="A53" s="16"/>
      <c r="B53" s="1"/>
      <c r="C53" s="114"/>
      <c r="D53" s="15"/>
      <c r="E53" s="15"/>
      <c r="F53" s="15"/>
      <c r="G53" s="15"/>
      <c r="H53" s="15"/>
      <c r="I53" s="15"/>
      <c r="J53" s="15"/>
      <c r="K53" s="15"/>
      <c r="L53" s="170"/>
    </row>
    <row r="54" spans="1:15">
      <c r="A54" s="16"/>
      <c r="B54" s="15" t="s">
        <v>6</v>
      </c>
      <c r="C54" s="114"/>
      <c r="D54" s="15"/>
      <c r="E54" s="15"/>
      <c r="F54" s="15"/>
      <c r="G54" s="15"/>
      <c r="H54" s="15"/>
      <c r="I54" s="15"/>
      <c r="J54" s="15"/>
      <c r="K54" s="15"/>
      <c r="L54" s="170"/>
    </row>
    <row r="55" spans="1:15">
      <c r="A55" s="24">
        <v>30</v>
      </c>
      <c r="B55" s="15" t="s">
        <v>4</v>
      </c>
      <c r="C55" s="114"/>
      <c r="D55" s="68">
        <v>0</v>
      </c>
      <c r="E55" s="177">
        <v>-3417020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175">
        <v>-3417020</v>
      </c>
      <c r="M55" s="4"/>
    </row>
    <row r="56" spans="1:15">
      <c r="A56" s="115">
        <v>31</v>
      </c>
      <c r="B56" s="101" t="s">
        <v>53</v>
      </c>
      <c r="C56" s="187"/>
      <c r="D56" s="48">
        <v>0</v>
      </c>
      <c r="E56" s="182">
        <v>-9267992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174">
        <v>-9267992</v>
      </c>
      <c r="M56" s="169"/>
    </row>
    <row r="57" spans="1:15" ht="3.75" customHeight="1">
      <c r="A57" s="16"/>
      <c r="B57" s="15"/>
      <c r="C57" s="114"/>
      <c r="D57" s="12"/>
      <c r="E57" s="12"/>
      <c r="F57" s="12"/>
      <c r="G57" s="12"/>
      <c r="H57" s="12"/>
      <c r="I57" s="12"/>
      <c r="J57" s="12"/>
      <c r="K57" s="12"/>
      <c r="L57" s="174"/>
    </row>
    <row r="58" spans="1:15">
      <c r="A58" s="16"/>
      <c r="B58" s="15" t="s">
        <v>5</v>
      </c>
      <c r="C58" s="114"/>
      <c r="D58" s="12"/>
      <c r="E58" s="12"/>
      <c r="F58" s="12"/>
      <c r="G58" s="12"/>
      <c r="H58" s="12"/>
      <c r="I58" s="12"/>
      <c r="J58" s="12"/>
      <c r="K58" s="12"/>
      <c r="L58" s="174"/>
    </row>
    <row r="59" spans="1:15">
      <c r="A59" s="24">
        <v>32</v>
      </c>
      <c r="B59" s="15" t="s">
        <v>4</v>
      </c>
      <c r="C59" s="114"/>
      <c r="D59" s="48">
        <v>-4086430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v>0</v>
      </c>
      <c r="L59" s="174">
        <v>-4086430</v>
      </c>
      <c r="M59" s="4"/>
      <c r="N59" s="122">
        <f>'[1]Q4 2017'!L59</f>
        <v>-4086430</v>
      </c>
    </row>
    <row r="60" spans="1:15" s="17" customFormat="1">
      <c r="A60" s="24">
        <v>33</v>
      </c>
      <c r="B60" s="170" t="s">
        <v>2</v>
      </c>
      <c r="C60" s="111"/>
      <c r="D60" s="48">
        <v>0</v>
      </c>
      <c r="E60" s="48">
        <v>0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48">
        <v>0</v>
      </c>
      <c r="L60" s="174">
        <v>0</v>
      </c>
      <c r="N60" s="122">
        <f>'[1]Q4 2017'!L60</f>
        <v>0</v>
      </c>
    </row>
    <row r="61" spans="1:15" s="5" customFormat="1">
      <c r="A61" s="188">
        <v>33</v>
      </c>
      <c r="B61" s="189" t="s">
        <v>53</v>
      </c>
      <c r="C61" s="190"/>
      <c r="D61" s="48">
        <v>-9774883</v>
      </c>
      <c r="E61" s="48">
        <v>0</v>
      </c>
      <c r="F61" s="48">
        <v>0</v>
      </c>
      <c r="G61" s="48">
        <v>0</v>
      </c>
      <c r="H61" s="48">
        <v>0</v>
      </c>
      <c r="I61" s="48">
        <v>0</v>
      </c>
      <c r="J61" s="48">
        <v>0</v>
      </c>
      <c r="K61" s="48">
        <v>0</v>
      </c>
      <c r="L61" s="174">
        <v>-9774883</v>
      </c>
      <c r="M61" s="169"/>
      <c r="N61" s="122">
        <f>'[1]Q4 2017'!L61</f>
        <v>-9774883</v>
      </c>
    </row>
    <row r="62" spans="1:15" ht="13.5" thickBot="1">
      <c r="A62" s="55">
        <v>34</v>
      </c>
      <c r="B62" s="56" t="s">
        <v>3</v>
      </c>
      <c r="C62" s="114"/>
      <c r="D62" s="153">
        <v>-13861313</v>
      </c>
      <c r="E62" s="153">
        <v>12685012</v>
      </c>
      <c r="F62" s="153">
        <v>0</v>
      </c>
      <c r="G62" s="153">
        <v>0</v>
      </c>
      <c r="H62" s="153">
        <v>0</v>
      </c>
      <c r="I62" s="153">
        <v>0</v>
      </c>
      <c r="J62" s="153">
        <v>0</v>
      </c>
      <c r="K62" s="153">
        <v>0</v>
      </c>
      <c r="L62" s="153">
        <v>-669410</v>
      </c>
      <c r="M62" s="100"/>
    </row>
    <row r="63" spans="1:15" ht="4.5" customHeight="1" thickTop="1">
      <c r="A63" s="78"/>
      <c r="B63" s="57"/>
      <c r="C63" s="114"/>
      <c r="D63" s="155"/>
      <c r="E63" s="155"/>
      <c r="F63" s="155"/>
      <c r="G63" s="155"/>
      <c r="H63" s="155"/>
      <c r="I63" s="155"/>
      <c r="J63" s="155"/>
      <c r="K63" s="155"/>
      <c r="L63" s="155"/>
      <c r="M63" s="4"/>
    </row>
    <row r="64" spans="1:15">
      <c r="A64" s="16">
        <v>35</v>
      </c>
      <c r="B64" s="15" t="s">
        <v>1</v>
      </c>
      <c r="C64" s="114"/>
      <c r="D64" s="158">
        <v>0</v>
      </c>
      <c r="E64" s="158">
        <v>0</v>
      </c>
      <c r="F64" s="158">
        <v>0</v>
      </c>
      <c r="G64" s="158">
        <v>0</v>
      </c>
      <c r="H64" s="158">
        <v>0</v>
      </c>
      <c r="I64" s="158">
        <v>0</v>
      </c>
      <c r="J64" s="158">
        <v>0</v>
      </c>
      <c r="K64" s="158">
        <v>0</v>
      </c>
      <c r="L64" s="156">
        <v>0</v>
      </c>
      <c r="N64" s="122">
        <v>0</v>
      </c>
    </row>
    <row r="65" spans="1:14" ht="1.5" customHeight="1">
      <c r="A65" s="16"/>
      <c r="B65" s="15"/>
      <c r="C65" s="114"/>
      <c r="D65" s="158"/>
      <c r="E65" s="158"/>
      <c r="F65" s="158"/>
      <c r="G65" s="158"/>
      <c r="H65" s="158"/>
      <c r="I65" s="158"/>
      <c r="J65" s="158"/>
      <c r="K65" s="158"/>
      <c r="L65" s="156"/>
    </row>
    <row r="66" spans="1:14">
      <c r="A66" s="61">
        <v>36</v>
      </c>
      <c r="B66" s="52" t="s">
        <v>49</v>
      </c>
      <c r="C66" s="114"/>
      <c r="D66" s="52"/>
      <c r="E66" s="52"/>
      <c r="F66" s="52"/>
      <c r="G66" s="52"/>
      <c r="H66" s="52"/>
      <c r="I66" s="52"/>
      <c r="J66" s="52"/>
      <c r="K66" s="52"/>
      <c r="L66" s="180"/>
    </row>
    <row r="67" spans="1:14" ht="13.5" thickBot="1">
      <c r="A67" s="53"/>
      <c r="B67" s="54" t="s">
        <v>0</v>
      </c>
      <c r="C67" s="114"/>
      <c r="D67" s="69">
        <v>-21649390</v>
      </c>
      <c r="E67" s="69">
        <v>16927732</v>
      </c>
      <c r="F67" s="69">
        <v>314178</v>
      </c>
      <c r="G67" s="69">
        <v>-120397</v>
      </c>
      <c r="H67" s="69">
        <v>-164332</v>
      </c>
      <c r="I67" s="69">
        <v>-343372</v>
      </c>
      <c r="J67" s="69">
        <v>127372</v>
      </c>
      <c r="K67" s="69">
        <v>0</v>
      </c>
      <c r="L67" s="179">
        <v>-4908209</v>
      </c>
    </row>
    <row r="68" spans="1:14" s="17" customFormat="1" ht="13.5" thickTop="1">
      <c r="A68" s="24">
        <v>37</v>
      </c>
      <c r="B68" s="170" t="s">
        <v>51</v>
      </c>
      <c r="C68" s="111"/>
      <c r="D68" s="174">
        <v>0</v>
      </c>
      <c r="E68" s="174">
        <v>0</v>
      </c>
      <c r="F68" s="174">
        <v>0</v>
      </c>
      <c r="G68" s="174">
        <v>0</v>
      </c>
      <c r="H68" s="174">
        <v>0</v>
      </c>
      <c r="I68" s="174">
        <v>0</v>
      </c>
      <c r="J68" s="174">
        <v>0</v>
      </c>
      <c r="K68" s="174">
        <v>0</v>
      </c>
      <c r="L68" s="174">
        <v>0</v>
      </c>
      <c r="M68" s="31"/>
      <c r="N68" s="125"/>
    </row>
    <row r="69" spans="1:14" s="17" customFormat="1">
      <c r="A69" s="24">
        <v>38</v>
      </c>
      <c r="B69" s="170" t="s">
        <v>52</v>
      </c>
      <c r="C69" s="111"/>
      <c r="D69" s="174">
        <v>0</v>
      </c>
      <c r="E69" s="174">
        <v>0</v>
      </c>
      <c r="F69" s="174">
        <v>0</v>
      </c>
      <c r="G69" s="174">
        <v>0</v>
      </c>
      <c r="H69" s="174">
        <v>0</v>
      </c>
      <c r="I69" s="174">
        <v>0</v>
      </c>
      <c r="J69" s="174">
        <v>0</v>
      </c>
      <c r="K69" s="174">
        <v>0</v>
      </c>
      <c r="L69" s="174">
        <v>0</v>
      </c>
      <c r="M69" s="31"/>
      <c r="N69" s="125"/>
    </row>
    <row r="70" spans="1:14" s="17" customFormat="1">
      <c r="A70" s="24">
        <v>39</v>
      </c>
      <c r="B70" s="170" t="s">
        <v>88</v>
      </c>
      <c r="C70" s="111"/>
      <c r="D70" s="174">
        <v>0</v>
      </c>
      <c r="E70" s="174">
        <v>0</v>
      </c>
      <c r="F70" s="174">
        <v>0</v>
      </c>
      <c r="G70" s="174">
        <v>0</v>
      </c>
      <c r="H70" s="174">
        <v>0</v>
      </c>
      <c r="I70" s="174">
        <v>0</v>
      </c>
      <c r="J70" s="174">
        <v>0</v>
      </c>
      <c r="K70" s="174">
        <v>0</v>
      </c>
      <c r="L70" s="174">
        <v>0</v>
      </c>
      <c r="M70" s="31"/>
      <c r="N70" s="125"/>
    </row>
    <row r="71" spans="1:14" s="17" customFormat="1">
      <c r="A71" s="24">
        <v>40</v>
      </c>
      <c r="B71" s="170" t="s">
        <v>89</v>
      </c>
      <c r="C71" s="111"/>
      <c r="D71" s="174">
        <v>0</v>
      </c>
      <c r="E71" s="174">
        <v>0</v>
      </c>
      <c r="F71" s="174">
        <v>0</v>
      </c>
      <c r="G71" s="174">
        <v>0</v>
      </c>
      <c r="H71" s="174">
        <v>0</v>
      </c>
      <c r="I71" s="174">
        <v>0</v>
      </c>
      <c r="J71" s="174">
        <v>0</v>
      </c>
      <c r="K71" s="174">
        <v>0</v>
      </c>
      <c r="L71" s="174">
        <v>0</v>
      </c>
      <c r="M71" s="31"/>
      <c r="N71" s="125"/>
    </row>
    <row r="72" spans="1:14" s="17" customFormat="1">
      <c r="A72" s="24">
        <v>41</v>
      </c>
      <c r="B72" s="170" t="s">
        <v>373</v>
      </c>
      <c r="C72" s="111"/>
      <c r="D72" s="174">
        <v>0</v>
      </c>
      <c r="E72" s="174">
        <v>0</v>
      </c>
      <c r="F72" s="174">
        <v>0</v>
      </c>
      <c r="G72" s="174">
        <v>0</v>
      </c>
      <c r="H72" s="174">
        <v>0</v>
      </c>
      <c r="I72" s="174">
        <v>0</v>
      </c>
      <c r="J72" s="174">
        <v>0</v>
      </c>
      <c r="K72" s="90">
        <v>0</v>
      </c>
      <c r="L72" s="174">
        <v>0</v>
      </c>
      <c r="M72" s="31"/>
      <c r="N72" s="125"/>
    </row>
    <row r="73" spans="1:14" ht="13.5" thickBot="1">
      <c r="A73" s="55">
        <v>42</v>
      </c>
      <c r="B73" s="56" t="s">
        <v>50</v>
      </c>
      <c r="C73" s="120"/>
      <c r="D73" s="153">
        <v>-21649390</v>
      </c>
      <c r="E73" s="153">
        <v>16927732</v>
      </c>
      <c r="F73" s="153">
        <v>314178</v>
      </c>
      <c r="G73" s="153">
        <v>-120397</v>
      </c>
      <c r="H73" s="153">
        <v>-164332</v>
      </c>
      <c r="I73" s="153">
        <v>-343372</v>
      </c>
      <c r="J73" s="153">
        <v>127372</v>
      </c>
      <c r="K73" s="69">
        <v>0</v>
      </c>
      <c r="L73" s="176">
        <v>-4908209</v>
      </c>
    </row>
    <row r="74" spans="1:14" s="17" customFormat="1" ht="13.5" thickTop="1">
      <c r="C74" s="31"/>
      <c r="D74" s="19"/>
      <c r="E74" s="19"/>
      <c r="F74" s="19"/>
      <c r="G74" s="19"/>
      <c r="H74" s="19"/>
      <c r="I74" s="19"/>
      <c r="J74" s="19"/>
      <c r="K74" s="19"/>
      <c r="L74" s="19"/>
      <c r="M74" s="31"/>
      <c r="N74" s="125"/>
    </row>
    <row r="75" spans="1:14" ht="15.75">
      <c r="B75" s="309" t="s">
        <v>643</v>
      </c>
      <c r="D75" s="17"/>
      <c r="E75" s="17"/>
      <c r="F75" s="17"/>
      <c r="G75" s="28"/>
      <c r="H75" s="17"/>
      <c r="I75" s="17"/>
      <c r="J75" s="17"/>
      <c r="K75" s="17"/>
      <c r="L75" s="37"/>
      <c r="M75" s="37"/>
      <c r="N75" s="125"/>
    </row>
    <row r="76" spans="1:14" ht="15.75">
      <c r="B76" s="309" t="s">
        <v>644</v>
      </c>
      <c r="C76" s="120"/>
      <c r="D76" s="218"/>
      <c r="E76" s="218"/>
      <c r="F76" s="218"/>
      <c r="G76" s="218"/>
      <c r="H76" s="218"/>
      <c r="I76" s="218"/>
      <c r="J76" s="218"/>
      <c r="K76" s="17"/>
      <c r="L76" s="18"/>
      <c r="M76" s="18"/>
      <c r="N76" s="125"/>
    </row>
    <row r="77" spans="1:14">
      <c r="C77" s="120"/>
      <c r="D77" s="217"/>
      <c r="E77" s="217"/>
      <c r="F77" s="217"/>
      <c r="G77" s="218"/>
      <c r="H77" s="218"/>
      <c r="I77" s="218"/>
      <c r="J77" s="218"/>
      <c r="K77" s="17"/>
      <c r="L77" s="36"/>
      <c r="M77" s="18"/>
      <c r="N77" s="125"/>
    </row>
    <row r="78" spans="1:14">
      <c r="B78" s="28"/>
      <c r="C78" s="120"/>
      <c r="D78" s="218"/>
      <c r="E78" s="218"/>
      <c r="F78" s="218"/>
      <c r="G78" s="218"/>
      <c r="H78" s="218"/>
      <c r="I78" s="218"/>
      <c r="J78" s="218"/>
      <c r="K78" s="17"/>
      <c r="L78" s="18"/>
      <c r="M78" s="38"/>
    </row>
    <row r="79" spans="1:14">
      <c r="B79" s="28"/>
      <c r="C79" s="120"/>
      <c r="D79" s="218"/>
      <c r="E79" s="218"/>
      <c r="F79" s="218"/>
      <c r="G79" s="218"/>
      <c r="H79" s="218"/>
      <c r="I79" s="218"/>
      <c r="J79" s="218"/>
      <c r="K79" s="17"/>
      <c r="L79" s="18"/>
      <c r="M79" s="95"/>
    </row>
    <row r="80" spans="1:14">
      <c r="B80" s="28"/>
      <c r="C80" s="120"/>
      <c r="D80" s="218"/>
      <c r="E80" s="218"/>
      <c r="F80" s="218"/>
      <c r="G80" s="218"/>
      <c r="H80" s="218"/>
      <c r="I80" s="218"/>
      <c r="J80" s="218"/>
      <c r="K80" s="17"/>
      <c r="M80" s="38"/>
    </row>
    <row r="81" spans="3:13" s="25" customFormat="1">
      <c r="C81" s="120"/>
      <c r="D81" s="218"/>
      <c r="E81" s="218"/>
      <c r="F81" s="218"/>
      <c r="G81" s="218"/>
      <c r="H81" s="218"/>
      <c r="I81" s="219"/>
      <c r="J81" s="218"/>
    </row>
    <row r="82" spans="3:13" s="25" customFormat="1">
      <c r="C82" s="38"/>
      <c r="D82" s="17"/>
      <c r="E82" s="17"/>
      <c r="F82" s="17"/>
      <c r="G82" s="17"/>
      <c r="H82" s="17"/>
      <c r="I82" s="17"/>
      <c r="J82" s="17"/>
      <c r="K82" s="17"/>
      <c r="L82" s="17"/>
      <c r="M82" s="38"/>
    </row>
    <row r="83" spans="3:13" s="25" customFormat="1">
      <c r="C83" s="38"/>
      <c r="D83" s="1"/>
      <c r="E83" s="1"/>
      <c r="F83" s="1"/>
      <c r="G83" s="1"/>
      <c r="H83" s="1"/>
      <c r="I83" s="1"/>
      <c r="J83" s="1"/>
      <c r="K83" s="3"/>
      <c r="L83" s="19"/>
    </row>
    <row r="84" spans="3:13" s="25" customFormat="1">
      <c r="C84" s="38"/>
      <c r="D84" s="132"/>
      <c r="E84" s="132"/>
      <c r="F84" s="132"/>
      <c r="G84" s="132"/>
      <c r="H84" s="132"/>
      <c r="I84" s="132"/>
      <c r="J84" s="132"/>
      <c r="L84" s="31"/>
      <c r="M84" s="18"/>
    </row>
    <row r="85" spans="3:13" s="25" customFormat="1">
      <c r="C85" s="38"/>
      <c r="L85" s="17"/>
      <c r="M85" s="18"/>
    </row>
    <row r="86" spans="3:13" s="25" customFormat="1">
      <c r="C86" s="38"/>
      <c r="L86" s="17"/>
      <c r="M86" s="93"/>
    </row>
    <row r="87" spans="3:13" s="25" customFormat="1">
      <c r="C87" s="38"/>
      <c r="L87" s="18"/>
    </row>
  </sheetData>
  <mergeCells count="3">
    <mergeCell ref="A2:L2"/>
    <mergeCell ref="A3:L3"/>
    <mergeCell ref="A4:L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2FEBC5-6856-4F53-892E-61BF4E1C4F45}">
  <ds:schemaRefs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533182A-D442-4FE5-84F3-11DC10E652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C7D5849-BCFB-4C8A-86B5-43A6E94A04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</vt:i4>
      </vt:variant>
    </vt:vector>
  </HeadingPairs>
  <TitlesOfParts>
    <vt:vector size="24" baseType="lpstr">
      <vt:lpstr>YTD 2019</vt:lpstr>
      <vt:lpstr>ITD Q4 2018</vt:lpstr>
      <vt:lpstr>ITD Q3 2018</vt:lpstr>
      <vt:lpstr>ITD Q2 2018</vt:lpstr>
      <vt:lpstr>ITD Q1 2018</vt:lpstr>
      <vt:lpstr>ITD Q4 2017</vt:lpstr>
      <vt:lpstr>Q4 2017</vt:lpstr>
      <vt:lpstr>YTD 2018</vt:lpstr>
      <vt:lpstr>YTD 2017</vt:lpstr>
      <vt:lpstr>TB 12-31-18</vt:lpstr>
      <vt:lpstr>TB 09-30-18</vt:lpstr>
      <vt:lpstr>TB 06-30-18</vt:lpstr>
      <vt:lpstr>TB 03-31-18</vt:lpstr>
      <vt:lpstr>TB 12-31-17</vt:lpstr>
      <vt:lpstr>TB 09-30-17</vt:lpstr>
      <vt:lpstr>TB 06-30-17</vt:lpstr>
      <vt:lpstr>TB 03-31-17</vt:lpstr>
      <vt:lpstr>TB 12-31-16</vt:lpstr>
      <vt:lpstr>ITD Q4 2015</vt:lpstr>
      <vt:lpstr>ITD Q4 2016</vt:lpstr>
      <vt:lpstr>YTD 2015</vt:lpstr>
      <vt:lpstr>YTD 2016</vt:lpstr>
      <vt:lpstr>Q4 2016</vt:lpstr>
      <vt:lpstr>'YTD 2019'!Print_Area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USER425</dc:creator>
  <cp:lastModifiedBy>Laura Dickson</cp:lastModifiedBy>
  <cp:lastPrinted>2019-07-25T19:20:49Z</cp:lastPrinted>
  <dcterms:created xsi:type="dcterms:W3CDTF">2014-02-18T16:23:38Z</dcterms:created>
  <dcterms:modified xsi:type="dcterms:W3CDTF">2019-07-30T15:22:53Z</dcterms:modified>
</cp:coreProperties>
</file>